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Desktop\PORTAL\AÑO 2022\ACTUALIZACION Y EVALUACION PORTAL AÑO 2022\JUNIO 2022\PLANIFICACION\ESTADISTICAS INSTITUCIONALES (DATA ABIERTA)\"/>
    </mc:Choice>
  </mc:AlternateContent>
  <bookViews>
    <workbookView xWindow="0" yWindow="0" windowWidth="28800" windowHeight="12000"/>
  </bookViews>
  <sheets>
    <sheet name="Público Atendido Inspeción" sheetId="1" r:id="rId1"/>
    <sheet name="Visitas de Inspección" sheetId="2" r:id="rId2"/>
    <sheet name="Visistas de Inspec Por Ram de A" sheetId="3" r:id="rId3"/>
    <sheet name=" Infracciones Inspección" sheetId="4" r:id="rId4"/>
    <sheet name="Asistencia Judicial 1" sheetId="5" r:id="rId5"/>
    <sheet name="Asistencia Judicial 2" sheetId="6" r:id="rId6"/>
    <sheet name="Asistencia Judicial3" sheetId="7" r:id="rId7"/>
    <sheet name="Asistencia Judicial 4" sheetId="8" r:id="rId8"/>
    <sheet name="Higiene y Seguridad 1" sheetId="9" r:id="rId9"/>
    <sheet name="Higiene y Seguridad 2" sheetId="10" r:id="rId10"/>
    <sheet name="Trabajo Infantil1" sheetId="11" r:id="rId11"/>
    <sheet name="Trabajo Infantil 3" sheetId="12" r:id="rId12"/>
    <sheet name="Trabajo Infantil 4" sheetId="13" r:id="rId13"/>
    <sheet name="Mediacón 1" sheetId="14" r:id="rId14"/>
    <sheet name="Mediación 2" sheetId="15" r:id="rId15"/>
    <sheet name="Mediación 3" sheetId="16" r:id="rId16"/>
  </sheets>
  <definedNames>
    <definedName name="_xlnm.Print_Area" localSheetId="3">' Infracciones Inspección'!$A$1:$C$30</definedName>
    <definedName name="_xlnm.Print_Area" localSheetId="5">'Asistencia Judicial 2'!$A$1:$H$50</definedName>
    <definedName name="_xlnm.Print_Area" localSheetId="7">'Asistencia Judicial 4'!$A$1:$C$23</definedName>
    <definedName name="_xlnm.Print_Area" localSheetId="6">'Asistencia Judicial3'!$A$1:$C$34</definedName>
    <definedName name="_xlnm.Print_Area" localSheetId="8">'Higiene y Seguridad 1'!$A$1:$B$31</definedName>
    <definedName name="_xlnm.Print_Area" localSheetId="14">'Mediación 2'!$A$1:$G$33</definedName>
    <definedName name="_xlnm.Print_Area" localSheetId="15">'Mediación 3'!$A$1:$G$34</definedName>
    <definedName name="_xlnm.Print_Area" localSheetId="13">'Mediacón 1'!$A$1:$I$30</definedName>
    <definedName name="_xlnm.Print_Area" localSheetId="0">'Público Atendido Inspeción'!$A$1:$G$20</definedName>
    <definedName name="_xlnm.Print_Area" localSheetId="11">'Trabajo Infantil 3'!$A$1:$E$37</definedName>
    <definedName name="_xlnm.Print_Area" localSheetId="12">'Trabajo Infantil 4'!$A$1:$E$51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6" l="1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G7" i="16"/>
  <c r="F7" i="16"/>
  <c r="E7" i="16"/>
  <c r="D7" i="16"/>
  <c r="C7" i="16"/>
  <c r="B7" i="16" l="1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G5" i="15"/>
  <c r="F5" i="15"/>
  <c r="E5" i="15"/>
  <c r="D5" i="15"/>
  <c r="C5" i="15"/>
  <c r="B5" i="15" l="1"/>
  <c r="D26" i="14"/>
  <c r="D25" i="14"/>
  <c r="D24" i="14"/>
  <c r="D23" i="14"/>
  <c r="D22" i="14"/>
  <c r="H21" i="14"/>
  <c r="F21" i="14"/>
  <c r="B21" i="14"/>
  <c r="C24" i="14" s="1"/>
  <c r="D12" i="14"/>
  <c r="D11" i="14"/>
  <c r="D10" i="14"/>
  <c r="D9" i="14"/>
  <c r="D8" i="14"/>
  <c r="H7" i="14"/>
  <c r="F7" i="14"/>
  <c r="B7" i="14"/>
  <c r="C12" i="14" s="1"/>
  <c r="C10" i="14" l="1"/>
  <c r="C22" i="14"/>
  <c r="D21" i="14"/>
  <c r="G25" i="14" s="1"/>
  <c r="D7" i="14"/>
  <c r="E11" i="14" s="1"/>
  <c r="C25" i="14"/>
  <c r="C23" i="14"/>
  <c r="C8" i="14"/>
  <c r="C11" i="14"/>
  <c r="C9" i="14"/>
  <c r="C26" i="14"/>
  <c r="E22" i="14" l="1"/>
  <c r="I24" i="14"/>
  <c r="G9" i="14"/>
  <c r="G22" i="14"/>
  <c r="E25" i="14"/>
  <c r="I22" i="14"/>
  <c r="E9" i="14"/>
  <c r="E24" i="14"/>
  <c r="I12" i="14"/>
  <c r="G24" i="14"/>
  <c r="E8" i="14"/>
  <c r="E7" i="14" s="1"/>
  <c r="G23" i="14"/>
  <c r="I9" i="14"/>
  <c r="G11" i="14"/>
  <c r="I11" i="14"/>
  <c r="I26" i="14"/>
  <c r="I10" i="14"/>
  <c r="I25" i="14"/>
  <c r="I8" i="14"/>
  <c r="I23" i="14"/>
  <c r="G26" i="14"/>
  <c r="C21" i="14"/>
  <c r="G12" i="14"/>
  <c r="E23" i="14"/>
  <c r="E21" i="14" s="1"/>
  <c r="E12" i="14"/>
  <c r="E10" i="14"/>
  <c r="G10" i="14"/>
  <c r="G8" i="14"/>
  <c r="C7" i="14"/>
  <c r="I21" i="14" l="1"/>
  <c r="G21" i="14"/>
  <c r="G7" i="14"/>
  <c r="I7" i="14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E6" i="13"/>
  <c r="D6" i="13"/>
  <c r="B6" i="13" l="1"/>
  <c r="C19" i="13" s="1"/>
  <c r="C16" i="13"/>
  <c r="C25" i="13"/>
  <c r="C31" i="13"/>
  <c r="C28" i="13"/>
  <c r="C30" i="13"/>
  <c r="C29" i="13"/>
  <c r="C11" i="13"/>
  <c r="C32" i="13"/>
  <c r="C44" i="13"/>
  <c r="C33" i="13"/>
  <c r="C45" i="13"/>
  <c r="C34" i="13"/>
  <c r="C46" i="13"/>
  <c r="C17" i="13" l="1"/>
  <c r="C38" i="13"/>
  <c r="C26" i="13"/>
  <c r="C12" i="13"/>
  <c r="C15" i="13"/>
  <c r="C13" i="13"/>
  <c r="C22" i="13"/>
  <c r="C20" i="13"/>
  <c r="C35" i="13"/>
  <c r="C40" i="13"/>
  <c r="C18" i="13"/>
  <c r="C43" i="13"/>
  <c r="C7" i="13"/>
  <c r="C36" i="13"/>
  <c r="C27" i="13"/>
  <c r="C21" i="13"/>
  <c r="C8" i="13"/>
  <c r="C10" i="13"/>
  <c r="C9" i="13"/>
  <c r="C23" i="13"/>
  <c r="C41" i="13"/>
  <c r="C42" i="13"/>
  <c r="C14" i="13"/>
  <c r="C39" i="13"/>
  <c r="C37" i="13"/>
  <c r="C24" i="13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6" i="12" s="1"/>
  <c r="B13" i="12"/>
  <c r="B12" i="12"/>
  <c r="B11" i="12"/>
  <c r="B10" i="12"/>
  <c r="B9" i="12"/>
  <c r="B8" i="12"/>
  <c r="B7" i="12"/>
  <c r="E6" i="12"/>
  <c r="D6" i="12"/>
  <c r="C6" i="12"/>
  <c r="C6" i="13" l="1"/>
  <c r="C5" i="11"/>
  <c r="B5" i="11"/>
  <c r="C4" i="10" l="1"/>
  <c r="D42" i="10" s="1"/>
  <c r="D20" i="10" l="1"/>
  <c r="D43" i="10"/>
  <c r="D8" i="10"/>
  <c r="D32" i="10"/>
  <c r="D19" i="10"/>
  <c r="D33" i="10"/>
  <c r="D7" i="10"/>
  <c r="D31" i="10"/>
  <c r="D44" i="10"/>
  <c r="D9" i="10"/>
  <c r="D10" i="10"/>
  <c r="D36" i="10"/>
  <c r="D21" i="10"/>
  <c r="D22" i="10"/>
  <c r="D34" i="10"/>
  <c r="D11" i="10"/>
  <c r="D23" i="10"/>
  <c r="D35" i="10"/>
  <c r="D12" i="10"/>
  <c r="D24" i="10"/>
  <c r="D13" i="10"/>
  <c r="D25" i="10"/>
  <c r="D37" i="10"/>
  <c r="D14" i="10"/>
  <c r="D26" i="10"/>
  <c r="D38" i="10"/>
  <c r="D16" i="10"/>
  <c r="D28" i="10"/>
  <c r="D40" i="10"/>
  <c r="D15" i="10"/>
  <c r="D27" i="10"/>
  <c r="D39" i="10"/>
  <c r="D5" i="10"/>
  <c r="D17" i="10"/>
  <c r="D29" i="10"/>
  <c r="D41" i="10"/>
  <c r="D6" i="10"/>
  <c r="D18" i="10"/>
  <c r="D30" i="10"/>
  <c r="D4" i="10" l="1"/>
  <c r="B8" i="8" l="1"/>
  <c r="C14" i="8" s="1"/>
  <c r="C11" i="8" l="1"/>
  <c r="C9" i="8"/>
  <c r="C10" i="8"/>
  <c r="C12" i="8"/>
  <c r="C13" i="8"/>
  <c r="C8" i="8" l="1"/>
  <c r="B6" i="7" l="1"/>
  <c r="C28" i="7" s="1"/>
  <c r="C25" i="7" l="1"/>
  <c r="C7" i="7"/>
  <c r="C20" i="7"/>
  <c r="C10" i="7"/>
  <c r="C23" i="7"/>
  <c r="C13" i="7"/>
  <c r="C14" i="7"/>
  <c r="C26" i="7"/>
  <c r="C17" i="7"/>
  <c r="C18" i="7"/>
  <c r="C8" i="7"/>
  <c r="C9" i="7"/>
  <c r="C22" i="7"/>
  <c r="C24" i="7"/>
  <c r="C15" i="7"/>
  <c r="C27" i="7"/>
  <c r="C19" i="7"/>
  <c r="C21" i="7"/>
  <c r="C11" i="7"/>
  <c r="C12" i="7"/>
  <c r="C16" i="7"/>
  <c r="C6" i="7" l="1"/>
  <c r="C46" i="6" l="1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G6" i="6"/>
  <c r="E6" i="6"/>
  <c r="C6" i="6" l="1"/>
  <c r="D23" i="6" s="1"/>
  <c r="D11" i="6"/>
  <c r="D35" i="6"/>
  <c r="D26" i="6"/>
  <c r="D29" i="6"/>
  <c r="D41" i="6"/>
  <c r="H46" i="6"/>
  <c r="H22" i="6"/>
  <c r="H10" i="6"/>
  <c r="F46" i="6"/>
  <c r="F40" i="6"/>
  <c r="F37" i="6"/>
  <c r="F34" i="6"/>
  <c r="F28" i="6"/>
  <c r="F25" i="6"/>
  <c r="F22" i="6"/>
  <c r="F19" i="6"/>
  <c r="F16" i="6"/>
  <c r="F13" i="6"/>
  <c r="F10" i="6"/>
  <c r="F7" i="6"/>
  <c r="D46" i="6"/>
  <c r="D43" i="6"/>
  <c r="D40" i="6"/>
  <c r="D37" i="6"/>
  <c r="D34" i="6"/>
  <c r="D31" i="6"/>
  <c r="D28" i="6"/>
  <c r="D25" i="6"/>
  <c r="D22" i="6"/>
  <c r="D19" i="6"/>
  <c r="D16" i="6"/>
  <c r="D13" i="6"/>
  <c r="D10" i="6"/>
  <c r="D7" i="6"/>
  <c r="H14" i="6"/>
  <c r="H28" i="6"/>
  <c r="D42" i="6"/>
  <c r="D24" i="6"/>
  <c r="D9" i="6"/>
  <c r="H17" i="6"/>
  <c r="H43" i="6"/>
  <c r="H16" i="6"/>
  <c r="H45" i="6"/>
  <c r="H42" i="6"/>
  <c r="H39" i="6"/>
  <c r="H36" i="6"/>
  <c r="H33" i="6"/>
  <c r="H30" i="6"/>
  <c r="H27" i="6"/>
  <c r="H24" i="6"/>
  <c r="H21" i="6"/>
  <c r="H18" i="6"/>
  <c r="H15" i="6"/>
  <c r="H12" i="6"/>
  <c r="H9" i="6"/>
  <c r="D39" i="6"/>
  <c r="D36" i="6"/>
  <c r="D30" i="6"/>
  <c r="D27" i="6"/>
  <c r="D18" i="6"/>
  <c r="D15" i="6"/>
  <c r="H13" i="6"/>
  <c r="F45" i="6"/>
  <c r="F42" i="6"/>
  <c r="F39" i="6"/>
  <c r="F36" i="6"/>
  <c r="F33" i="6"/>
  <c r="F30" i="6"/>
  <c r="F27" i="6"/>
  <c r="F24" i="6"/>
  <c r="F21" i="6"/>
  <c r="F18" i="6"/>
  <c r="F15" i="6"/>
  <c r="F12" i="6"/>
  <c r="F9" i="6"/>
  <c r="D33" i="6"/>
  <c r="D21" i="6"/>
  <c r="D12" i="6"/>
  <c r="H23" i="6"/>
  <c r="H8" i="6"/>
  <c r="H40" i="6"/>
  <c r="H19" i="6"/>
  <c r="H7" i="6"/>
  <c r="D45" i="6"/>
  <c r="H44" i="6"/>
  <c r="H41" i="6"/>
  <c r="H38" i="6"/>
  <c r="H35" i="6"/>
  <c r="H32" i="6"/>
  <c r="H29" i="6"/>
  <c r="H26" i="6"/>
  <c r="H20" i="6"/>
  <c r="H11" i="6"/>
  <c r="H34" i="6"/>
  <c r="F44" i="6"/>
  <c r="F41" i="6"/>
  <c r="F38" i="6"/>
  <c r="F35" i="6"/>
  <c r="F32" i="6"/>
  <c r="F29" i="6"/>
  <c r="F26" i="6"/>
  <c r="F23" i="6"/>
  <c r="F20" i="6"/>
  <c r="F17" i="6"/>
  <c r="F14" i="6"/>
  <c r="F11" i="6"/>
  <c r="F8" i="6"/>
  <c r="H31" i="6"/>
  <c r="H25" i="6"/>
  <c r="D20" i="6"/>
  <c r="D32" i="6"/>
  <c r="D8" i="6"/>
  <c r="D14" i="6" l="1"/>
  <c r="D44" i="6"/>
  <c r="F31" i="6"/>
  <c r="F43" i="6"/>
  <c r="H37" i="6"/>
  <c r="D38" i="6"/>
  <c r="D17" i="6"/>
  <c r="H6" i="6"/>
  <c r="D6" i="6"/>
  <c r="F6" i="6"/>
  <c r="C46" i="5" l="1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G6" i="5"/>
  <c r="E6" i="5"/>
  <c r="C6" i="5" l="1"/>
  <c r="D23" i="5" s="1"/>
  <c r="H31" i="5"/>
  <c r="H34" i="5"/>
  <c r="H36" i="5"/>
  <c r="H24" i="5"/>
  <c r="H12" i="5"/>
  <c r="D33" i="5"/>
  <c r="H41" i="5"/>
  <c r="F14" i="5"/>
  <c r="F39" i="5"/>
  <c r="F27" i="5"/>
  <c r="F15" i="5"/>
  <c r="D36" i="5"/>
  <c r="D18" i="5"/>
  <c r="H14" i="5"/>
  <c r="F20" i="5"/>
  <c r="H44" i="5"/>
  <c r="H26" i="5"/>
  <c r="F35" i="5"/>
  <c r="F8" i="5"/>
  <c r="H13" i="5"/>
  <c r="D44" i="5"/>
  <c r="F13" i="5" l="1"/>
  <c r="F25" i="5"/>
  <c r="F37" i="5"/>
  <c r="D43" i="5"/>
  <c r="D41" i="5"/>
  <c r="D38" i="5"/>
  <c r="D14" i="5"/>
  <c r="D13" i="5"/>
  <c r="D32" i="5"/>
  <c r="F17" i="5"/>
  <c r="H29" i="5"/>
  <c r="F29" i="5"/>
  <c r="H23" i="5"/>
  <c r="D42" i="5"/>
  <c r="F30" i="5"/>
  <c r="F26" i="5"/>
  <c r="D39" i="5"/>
  <c r="H27" i="5"/>
  <c r="H7" i="5"/>
  <c r="H6" i="5" s="1"/>
  <c r="F16" i="5"/>
  <c r="F6" i="5" s="1"/>
  <c r="F40" i="5"/>
  <c r="D29" i="5"/>
  <c r="D10" i="5"/>
  <c r="D16" i="5"/>
  <c r="D20" i="5"/>
  <c r="H25" i="5"/>
  <c r="F23" i="5"/>
  <c r="H11" i="5"/>
  <c r="H32" i="5"/>
  <c r="H40" i="5"/>
  <c r="F44" i="5"/>
  <c r="H35" i="5"/>
  <c r="D27" i="5"/>
  <c r="F9" i="5"/>
  <c r="F21" i="5"/>
  <c r="F33" i="5"/>
  <c r="F45" i="5"/>
  <c r="F38" i="5"/>
  <c r="D15" i="5"/>
  <c r="D45" i="5"/>
  <c r="H18" i="5"/>
  <c r="H30" i="5"/>
  <c r="H42" i="5"/>
  <c r="H16" i="5"/>
  <c r="F7" i="5"/>
  <c r="F19" i="5"/>
  <c r="F31" i="5"/>
  <c r="F43" i="5"/>
  <c r="D19" i="5"/>
  <c r="D17" i="5"/>
  <c r="D26" i="5"/>
  <c r="D40" i="5"/>
  <c r="D37" i="5"/>
  <c r="D35" i="5"/>
  <c r="H19" i="5"/>
  <c r="F41" i="5"/>
  <c r="H10" i="5"/>
  <c r="D21" i="5"/>
  <c r="F18" i="5"/>
  <c r="F42" i="5"/>
  <c r="D9" i="5"/>
  <c r="H15" i="5"/>
  <c r="H39" i="5"/>
  <c r="H43" i="5"/>
  <c r="F28" i="5"/>
  <c r="D31" i="5"/>
  <c r="D34" i="5"/>
  <c r="D11" i="5"/>
  <c r="D8" i="5"/>
  <c r="H37" i="5"/>
  <c r="H46" i="5"/>
  <c r="F32" i="5"/>
  <c r="H17" i="5"/>
  <c r="H38" i="5"/>
  <c r="F11" i="5"/>
  <c r="H8" i="5"/>
  <c r="D12" i="5"/>
  <c r="D30" i="5"/>
  <c r="F12" i="5"/>
  <c r="F24" i="5"/>
  <c r="F36" i="5"/>
  <c r="H28" i="5"/>
  <c r="H20" i="5"/>
  <c r="D24" i="5"/>
  <c r="H9" i="5"/>
  <c r="H21" i="5"/>
  <c r="H33" i="5"/>
  <c r="H45" i="5"/>
  <c r="H22" i="5"/>
  <c r="F10" i="5"/>
  <c r="F22" i="5"/>
  <c r="F34" i="5"/>
  <c r="F46" i="5"/>
  <c r="D7" i="5"/>
  <c r="D46" i="5"/>
  <c r="D22" i="5"/>
  <c r="D28" i="5"/>
  <c r="D25" i="5"/>
  <c r="D6" i="5"/>
  <c r="B4" i="4" l="1"/>
  <c r="C19" i="4" s="1"/>
  <c r="C20" i="4" l="1"/>
  <c r="C8" i="4"/>
  <c r="C21" i="4"/>
  <c r="C10" i="4"/>
  <c r="C9" i="4"/>
  <c r="C22" i="4"/>
  <c r="C15" i="4"/>
  <c r="C11" i="4"/>
  <c r="C23" i="4"/>
  <c r="C12" i="4"/>
  <c r="C13" i="4"/>
  <c r="C14" i="4"/>
  <c r="C16" i="4"/>
  <c r="C5" i="4"/>
  <c r="C17" i="4"/>
  <c r="C6" i="4"/>
  <c r="C18" i="4"/>
  <c r="C7" i="4"/>
  <c r="C4" i="4" l="1"/>
  <c r="C9" i="3" l="1"/>
  <c r="B9" i="3"/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I5" i="2"/>
  <c r="H5" i="2"/>
  <c r="F5" i="2"/>
  <c r="D5" i="2"/>
  <c r="C5" i="2" l="1"/>
  <c r="G44" i="2" s="1"/>
  <c r="E44" i="2"/>
  <c r="E40" i="2"/>
  <c r="E36" i="2"/>
  <c r="E32" i="2"/>
  <c r="E28" i="2"/>
  <c r="E24" i="2"/>
  <c r="E20" i="2"/>
  <c r="E16" i="2"/>
  <c r="E12" i="2"/>
  <c r="E8" i="2"/>
  <c r="G43" i="2"/>
  <c r="G35" i="2"/>
  <c r="G31" i="2"/>
  <c r="G27" i="2"/>
  <c r="G23" i="2"/>
  <c r="G19" i="2"/>
  <c r="G15" i="2"/>
  <c r="G7" i="2"/>
  <c r="G18" i="2"/>
  <c r="E38" i="2"/>
  <c r="E14" i="2"/>
  <c r="E29" i="2"/>
  <c r="E13" i="2"/>
  <c r="G32" i="2"/>
  <c r="G8" i="2"/>
  <c r="G39" i="2"/>
  <c r="G11" i="2"/>
  <c r="G26" i="2"/>
  <c r="G10" i="2"/>
  <c r="E42" i="2"/>
  <c r="E30" i="2"/>
  <c r="E22" i="2"/>
  <c r="E10" i="2"/>
  <c r="E41" i="2"/>
  <c r="E33" i="2"/>
  <c r="E17" i="2"/>
  <c r="E9" i="2"/>
  <c r="G28" i="2"/>
  <c r="G12" i="2"/>
  <c r="E43" i="2"/>
  <c r="E39" i="2"/>
  <c r="E35" i="2"/>
  <c r="E31" i="2"/>
  <c r="E27" i="2"/>
  <c r="E23" i="2"/>
  <c r="E19" i="2"/>
  <c r="E15" i="2"/>
  <c r="E11" i="2"/>
  <c r="E7" i="2"/>
  <c r="G42" i="2"/>
  <c r="G38" i="2"/>
  <c r="G34" i="2"/>
  <c r="G30" i="2"/>
  <c r="G22" i="2"/>
  <c r="G14" i="2"/>
  <c r="G6" i="2"/>
  <c r="E34" i="2"/>
  <c r="E26" i="2"/>
  <c r="E18" i="2"/>
  <c r="E6" i="2"/>
  <c r="E25" i="2"/>
  <c r="G36" i="2"/>
  <c r="G20" i="2"/>
  <c r="G40" i="2"/>
  <c r="G45" i="2"/>
  <c r="G41" i="2"/>
  <c r="G37" i="2"/>
  <c r="G33" i="2"/>
  <c r="G29" i="2"/>
  <c r="G25" i="2"/>
  <c r="G21" i="2"/>
  <c r="G17" i="2"/>
  <c r="G13" i="2"/>
  <c r="G9" i="2"/>
  <c r="E45" i="2"/>
  <c r="E37" i="2"/>
  <c r="E21" i="2"/>
  <c r="G24" i="2"/>
  <c r="G16" i="2"/>
  <c r="G5" i="2" l="1"/>
  <c r="E5" i="2"/>
  <c r="B16" i="1" l="1"/>
  <c r="B15" i="1"/>
  <c r="B14" i="1"/>
  <c r="B13" i="1"/>
  <c r="B12" i="1"/>
  <c r="B11" i="1"/>
  <c r="B10" i="1"/>
  <c r="B9" i="1"/>
  <c r="B8" i="1"/>
  <c r="B7" i="1"/>
  <c r="F6" i="1"/>
  <c r="D6" i="1"/>
  <c r="B6" i="1" l="1"/>
  <c r="G16" i="1" l="1"/>
  <c r="G13" i="1"/>
  <c r="G10" i="1"/>
  <c r="G7" i="1"/>
  <c r="E13" i="1"/>
  <c r="E10" i="1"/>
  <c r="E7" i="1"/>
  <c r="E16" i="1"/>
  <c r="G15" i="1"/>
  <c r="G12" i="1"/>
  <c r="G9" i="1"/>
  <c r="E12" i="1"/>
  <c r="E9" i="1"/>
  <c r="E15" i="1"/>
  <c r="G14" i="1"/>
  <c r="G11" i="1"/>
  <c r="G8" i="1"/>
  <c r="E11" i="1"/>
  <c r="E8" i="1"/>
  <c r="E14" i="1"/>
  <c r="C11" i="1"/>
  <c r="C12" i="1"/>
  <c r="C10" i="1"/>
  <c r="C15" i="1"/>
  <c r="C8" i="1"/>
  <c r="C16" i="1"/>
  <c r="C14" i="1"/>
  <c r="C13" i="1"/>
  <c r="C9" i="1"/>
  <c r="C7" i="1"/>
  <c r="C6" i="1" l="1"/>
  <c r="G6" i="1"/>
  <c r="E6" i="1"/>
</calcChain>
</file>

<file path=xl/sharedStrings.xml><?xml version="1.0" encoding="utf-8"?>
<sst xmlns="http://schemas.openxmlformats.org/spreadsheetml/2006/main" count="642" uniqueCount="244">
  <si>
    <t>Público Atendido por Sexo y Cálculo de Prestaciones, Abril-Junio, Año 2022</t>
  </si>
  <si>
    <t xml:space="preserve">Región </t>
  </si>
  <si>
    <t xml:space="preserve">                                              Público atendido</t>
  </si>
  <si>
    <t>Total</t>
  </si>
  <si>
    <t>Hombre</t>
  </si>
  <si>
    <t>Mujer</t>
  </si>
  <si>
    <t>No.</t>
  </si>
  <si>
    <t>%</t>
  </si>
  <si>
    <t>Ozama o Metropolitana</t>
  </si>
  <si>
    <t>Valdesia</t>
  </si>
  <si>
    <t>Higuamo</t>
  </si>
  <si>
    <t>Yuma</t>
  </si>
  <si>
    <t>Cibao Nordeste</t>
  </si>
  <si>
    <t>Cibao Sur</t>
  </si>
  <si>
    <t>Cibao Norte</t>
  </si>
  <si>
    <t>Cibao Noroeste</t>
  </si>
  <si>
    <t>El Valle</t>
  </si>
  <si>
    <t>Enriquillo</t>
  </si>
  <si>
    <r>
      <t>Fuente:</t>
    </r>
    <r>
      <rPr>
        <i/>
        <sz val="8"/>
        <color rgb="FF000000"/>
        <rFont val="Calibri"/>
        <family val="2"/>
        <scheme val="minor"/>
      </rPr>
      <t xml:space="preserve"> Dirección de Coordinación del Sistema de Inspección, Formulario RLT-02</t>
    </r>
  </si>
  <si>
    <t xml:space="preserve">VISISTAS DE INSPECCION DEL TRABAJO POR TIPO DE ACTIVIDAD,SEGUN REGIONES DE PLANIFICACION, REPRESENTACION Y AGENCIA LOCAL DE TRABAJO, ABRIL-JUNIO AÑO 2022                                                             </t>
  </si>
  <si>
    <t>Región</t>
  </si>
  <si>
    <t>Representación y Agencia Local</t>
  </si>
  <si>
    <t xml:space="preserve">Visitas de Inspección </t>
  </si>
  <si>
    <t xml:space="preserve"> Actas de Apercibimiento Levantadas</t>
  </si>
  <si>
    <t>Acta de Infracción</t>
  </si>
  <si>
    <t>Regular</t>
  </si>
  <si>
    <t>Especial</t>
  </si>
  <si>
    <t>Total País</t>
  </si>
  <si>
    <t>Distrito Nacional</t>
  </si>
  <si>
    <t xml:space="preserve">Santo Domingo </t>
  </si>
  <si>
    <t>Santo Domingo Oeste</t>
  </si>
  <si>
    <t>Azua</t>
  </si>
  <si>
    <t>Baní, Peravia</t>
  </si>
  <si>
    <t>San Cristóbal</t>
  </si>
  <si>
    <t>Villa Altagracia</t>
  </si>
  <si>
    <t>Haina</t>
  </si>
  <si>
    <t>San José de Ocoa</t>
  </si>
  <si>
    <t>Monte Plata</t>
  </si>
  <si>
    <t>Hato Mayor</t>
  </si>
  <si>
    <t>San Pedro de Macorís</t>
  </si>
  <si>
    <t>La Romana</t>
  </si>
  <si>
    <t>La Altagracia ( Higuey)</t>
  </si>
  <si>
    <t>Verón Bávaro</t>
  </si>
  <si>
    <t>El Seybo</t>
  </si>
  <si>
    <t xml:space="preserve">Cibao Nordeste </t>
  </si>
  <si>
    <t>San Francisco Macorís (Duarte)</t>
  </si>
  <si>
    <t>Maria Trinidad Sánchez (Nagua)</t>
  </si>
  <si>
    <t>Hermanas Mirabal (Salcedo)</t>
  </si>
  <si>
    <t>Las Terrenas</t>
  </si>
  <si>
    <t>Samaná</t>
  </si>
  <si>
    <t>Monseñor Nouel ( Bonao)</t>
  </si>
  <si>
    <t>La Vega</t>
  </si>
  <si>
    <t>Constanza ( La Vega)</t>
  </si>
  <si>
    <t>Jarabacoa ( La Vega)</t>
  </si>
  <si>
    <t>Sánchez Ramírez ( Cotui)</t>
  </si>
  <si>
    <t>Moca, Espaillat</t>
  </si>
  <si>
    <t>Puerto Plata</t>
  </si>
  <si>
    <t xml:space="preserve">Santiago </t>
  </si>
  <si>
    <t>Dajabón</t>
  </si>
  <si>
    <t>Monte Cristi</t>
  </si>
  <si>
    <t>Santiago Rodríguez</t>
  </si>
  <si>
    <t>Mao, Valverde</t>
  </si>
  <si>
    <t>Elías Piña</t>
  </si>
  <si>
    <t>San Juan de la Maguana</t>
  </si>
  <si>
    <t xml:space="preserve">Las Matas de Farfán </t>
  </si>
  <si>
    <t>Neyba, Bahoruco</t>
  </si>
  <si>
    <t>Barahona</t>
  </si>
  <si>
    <t>Duverge, Independencia</t>
  </si>
  <si>
    <t>Pedernales</t>
  </si>
  <si>
    <r>
      <rPr>
        <b/>
        <i/>
        <sz val="8"/>
        <color rgb="FF000000"/>
        <rFont val="Bookman Old Style"/>
        <family val="1"/>
      </rPr>
      <t>Fuente:</t>
    </r>
    <r>
      <rPr>
        <i/>
        <sz val="8"/>
        <color rgb="FF000000"/>
        <rFont val="Bookman Old Style"/>
        <family val="1"/>
      </rPr>
      <t xml:space="preserve"> Dirección de Coordinación del Sistema de Inspección, formulario RLT-2</t>
    </r>
  </si>
  <si>
    <t>Visitas de Inspección por Rama de Actividad Económica, Año Abril-Junio 2022</t>
  </si>
  <si>
    <t>Rama de Actividad Económica</t>
  </si>
  <si>
    <t>Cantidad</t>
  </si>
  <si>
    <t xml:space="preserve">Agricultura, ganadería, caza, silvicultura y pesca </t>
  </si>
  <si>
    <t xml:space="preserve">Explotación de Minas y Canteras </t>
  </si>
  <si>
    <t xml:space="preserve">Industrias Manufactureras </t>
  </si>
  <si>
    <t xml:space="preserve">Suministro de electricidad, gas, vapor y aire acondicionado </t>
  </si>
  <si>
    <t>Suministro de agua, alcantarillado, gestión de desechos y actividades de saneamiento</t>
  </si>
  <si>
    <t xml:space="preserve">Construcción </t>
  </si>
  <si>
    <t>Comercio al por Mayor y Menor; reparación de vehículos de motor y de las motocicletas</t>
  </si>
  <si>
    <t xml:space="preserve">Transporte, almacenamiento y comunicaciones  </t>
  </si>
  <si>
    <t xml:space="preserve">Alojamiento y servicios de comida (hoteles y restaurantes) </t>
  </si>
  <si>
    <t xml:space="preserve">Información y Comunicación </t>
  </si>
  <si>
    <t>Actividades financieras y de seguros (Intermediación financiera)</t>
  </si>
  <si>
    <t xml:space="preserve">Act. inmobiliarias, empresariales y de alquiler </t>
  </si>
  <si>
    <t xml:space="preserve">Act. profesionales, científicas y técnicas </t>
  </si>
  <si>
    <t xml:space="preserve">Actividades administrativas y servicios de apoyo </t>
  </si>
  <si>
    <t>Adm. pública y defensa; planes de seguridad social de afiliación obligatoria</t>
  </si>
  <si>
    <t xml:space="preserve">Enseñanza </t>
  </si>
  <si>
    <t>Servicios sociales y relacionados con la salud humana Artes, entretenimiento y recreación</t>
  </si>
  <si>
    <t xml:space="preserve">Otras act. de servicios comunitarios, sociales y personales </t>
  </si>
  <si>
    <t>Activ. de los hogares en calidad de empleador, act.</t>
  </si>
  <si>
    <t>Indiferencias de producción de bienes y servicios de los hogares para uso propio</t>
  </si>
  <si>
    <t xml:space="preserve">Organizaciones y órganos extraterritoriales </t>
  </si>
  <si>
    <t xml:space="preserve">No pueden clasificarse según la Actividad Económica </t>
  </si>
  <si>
    <r>
      <rPr>
        <b/>
        <sz val="7"/>
        <color rgb="FF000000"/>
        <rFont val="Bookman Old Style"/>
        <family val="1"/>
      </rPr>
      <t>Fuente</t>
    </r>
    <r>
      <rPr>
        <sz val="7"/>
        <color rgb="FF000000"/>
        <rFont val="Bookman Old Style"/>
        <family val="1"/>
      </rPr>
      <t>: Dirección de Coordinación del Sistema de Inspección, formulario RLT-02</t>
    </r>
  </si>
  <si>
    <t>Infracciones Laborales Levantadas Por tipo de Artículo Violado, Abril-Junio Año 2022</t>
  </si>
  <si>
    <t>Violación</t>
  </si>
  <si>
    <t>Horas Extras</t>
  </si>
  <si>
    <t xml:space="preserve">Horas Nocturnas </t>
  </si>
  <si>
    <t xml:space="preserve">Descanso Semanal </t>
  </si>
  <si>
    <t>Días Feriados</t>
  </si>
  <si>
    <t xml:space="preserve">Protección del Salario </t>
  </si>
  <si>
    <t xml:space="preserve">Salario Mínimo </t>
  </si>
  <si>
    <t>Salario de Vacaciones</t>
  </si>
  <si>
    <t xml:space="preserve">Salario de Navidad </t>
  </si>
  <si>
    <t xml:space="preserve">Salario de Part. en los Beneficios </t>
  </si>
  <si>
    <t xml:space="preserve">Protección del Menor </t>
  </si>
  <si>
    <t xml:space="preserve">Asociación y Fuero Sindical </t>
  </si>
  <si>
    <t xml:space="preserve">Nacionalización Cont. Trabajo </t>
  </si>
  <si>
    <t xml:space="preserve">Propina Legal </t>
  </si>
  <si>
    <t xml:space="preserve">Protección de la Maternidad </t>
  </si>
  <si>
    <t>Reglamento Interior del Trabajo 258-93</t>
  </si>
  <si>
    <t>Ley 87-01 Seguridad Social (Inscripción)</t>
  </si>
  <si>
    <t>Ley 87-01 Seguridad Social ( No pago)</t>
  </si>
  <si>
    <t xml:space="preserve">Resoluciones del Comité Nacional Salario </t>
  </si>
  <si>
    <t>Reglamento 522-06 de Seguridad y Salud en el Trabajo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</si>
  <si>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Dirección de Coordinación del Sistema de Inspección, formulario  RLT-03</t>
    </r>
  </si>
  <si>
    <t>Público Atendido en Asistencia Judicial por Sexo, Según Región de Planificación y  Representación Local de Abril-Junio, Año 2022</t>
  </si>
  <si>
    <t>Representación Local</t>
  </si>
  <si>
    <t>Sexo</t>
  </si>
  <si>
    <t>Total Público</t>
  </si>
  <si>
    <t>Femenino</t>
  </si>
  <si>
    <t>Masculino</t>
  </si>
  <si>
    <t>No</t>
  </si>
  <si>
    <t>Santo Domingo Este</t>
  </si>
  <si>
    <t>Samana</t>
  </si>
  <si>
    <r>
      <rPr>
        <b/>
        <sz val="9"/>
        <color theme="1"/>
        <rFont val="Baskerville Old Face"/>
        <family val="1"/>
      </rPr>
      <t>Fuente</t>
    </r>
    <r>
      <rPr>
        <sz val="9"/>
        <color theme="1"/>
        <rFont val="Baskerville Old Face"/>
        <family val="1"/>
      </rPr>
      <t>: Departamento de Asistencia Judicial</t>
    </r>
  </si>
  <si>
    <t>Público Atendido en Asistencia Judicial, Según  Actores Laborales, Por Región de Planificación y  Representación Local de Trabajo, Abril-Junio, Año 2022</t>
  </si>
  <si>
    <t>Trabajador</t>
  </si>
  <si>
    <t>Empleador</t>
  </si>
  <si>
    <t>Público Atendido con Expedientes Judiciales por Rama de Actividad Económica, Abril-Junio Año 2022</t>
  </si>
  <si>
    <t>Rama de Actividad</t>
  </si>
  <si>
    <t xml:space="preserve">Transporte y almacenamiento   </t>
  </si>
  <si>
    <t xml:space="preserve">Información y Comunicaciónes </t>
  </si>
  <si>
    <t>No pueden clasificarse según Actividad Económica</t>
  </si>
  <si>
    <r>
      <rPr>
        <b/>
        <i/>
        <sz val="9"/>
        <color theme="1"/>
        <rFont val="Baskerville Old Face"/>
        <family val="1"/>
      </rPr>
      <t>Fuente</t>
    </r>
    <r>
      <rPr>
        <i/>
        <sz val="9"/>
        <color theme="1"/>
        <rFont val="Baskerville Old Face"/>
        <family val="1"/>
      </rPr>
      <t>: Departamento de Asistencia Judicial</t>
    </r>
  </si>
  <si>
    <t>Público Atendido con expediente Judiciales, Según Motivo de la demanda, Abril-Junio Año 2022</t>
  </si>
  <si>
    <t>Motivo de la demanda</t>
  </si>
  <si>
    <t xml:space="preserve">No. </t>
  </si>
  <si>
    <t>Desahucio</t>
  </si>
  <si>
    <t>Dimisión</t>
  </si>
  <si>
    <t>Derechos Adquiridos</t>
  </si>
  <si>
    <t>Cierre de Empresa</t>
  </si>
  <si>
    <t>Suspensión Contrato Trabajo</t>
  </si>
  <si>
    <t>Despido</t>
  </si>
  <si>
    <r>
      <rPr>
        <b/>
        <sz val="9"/>
        <color theme="1"/>
        <rFont val="Bookman Old Style"/>
        <family val="1"/>
      </rPr>
      <t>Fuente</t>
    </r>
    <r>
      <rPr>
        <sz val="9"/>
        <color theme="1"/>
        <rFont val="Bookman Old Style"/>
        <family val="1"/>
      </rPr>
      <t>: Departamento de Asistencia Judicial</t>
    </r>
  </si>
  <si>
    <t>Higiene y Seguridad en el Trabajo</t>
  </si>
  <si>
    <t>Comités de  Higiene y Seguridad del Trabajo Creados Según Gestión, Abril-Junio 2022</t>
  </si>
  <si>
    <t>Descripción</t>
  </si>
  <si>
    <t>Comites Mixtos</t>
  </si>
  <si>
    <t>Registro de Coordinadores</t>
  </si>
  <si>
    <t>Minutas de Reuniones de Comités Mixtos</t>
  </si>
  <si>
    <t>Establecimientos Evaluados</t>
  </si>
  <si>
    <t>Establecimientos Monitoreados</t>
  </si>
  <si>
    <t>Establecimientos Auditados</t>
  </si>
  <si>
    <t>Investigación de Accidentes</t>
  </si>
  <si>
    <t>Intercambios Interinstitucionales</t>
  </si>
  <si>
    <t>Atención al Cliente</t>
  </si>
  <si>
    <t>Programas de Seguridad y Salud Evaluados</t>
  </si>
  <si>
    <t>Nuevos Proveedores de Servicios</t>
  </si>
  <si>
    <t>Cantidad de participantes en las acciones formativas</t>
  </si>
  <si>
    <r>
      <rPr>
        <b/>
        <i/>
        <sz val="9"/>
        <color theme="1"/>
        <rFont val="Bookman Old Style"/>
        <family val="1"/>
      </rPr>
      <t>Fuente</t>
    </r>
    <r>
      <rPr>
        <i/>
        <sz val="9"/>
        <color theme="1"/>
        <rFont val="Bookman Old Style"/>
        <family val="1"/>
      </rPr>
      <t>:  Dirección General de Higiene y Seguridad Industrial</t>
    </r>
  </si>
  <si>
    <t>Comités de Higiene y Seguridad del Trabajo Creados Según Región de Planificación y Representación Local de Trabajo, Abril-Junio 2022</t>
  </si>
  <si>
    <t xml:space="preserve">Comités </t>
  </si>
  <si>
    <t xml:space="preserve">Distrito Nacional </t>
  </si>
  <si>
    <t>Santo Domingo  Este</t>
  </si>
  <si>
    <t>Bani, peravia</t>
  </si>
  <si>
    <t>Constanza</t>
  </si>
  <si>
    <t>Sanchez Ramirez (Cotui)</t>
  </si>
  <si>
    <t>Las Matas de Farfán</t>
  </si>
  <si>
    <r>
      <rPr>
        <b/>
        <i/>
        <sz val="8"/>
        <color theme="1"/>
        <rFont val="Bookman Old Style"/>
        <family val="1"/>
      </rPr>
      <t>Fuente</t>
    </r>
    <r>
      <rPr>
        <i/>
        <sz val="8"/>
        <color theme="1"/>
        <rFont val="Bookman Old Style"/>
        <family val="1"/>
      </rPr>
      <t>: Dirección General de Higiene y Seguridad Industrial</t>
    </r>
  </si>
  <si>
    <t>Niños, Niñas y Adolescentes Retirados de Trabajo Infantil por Representación Local y Sexo, Abril-Junio 2022</t>
  </si>
  <si>
    <t xml:space="preserve">Representación Local </t>
  </si>
  <si>
    <t xml:space="preserve">Sexo </t>
  </si>
  <si>
    <t>Santo Domingo</t>
  </si>
  <si>
    <t>Santo  Domingo Oeste</t>
  </si>
  <si>
    <t>Bani (Peravia)</t>
  </si>
  <si>
    <t>Verón (Bávaro)</t>
  </si>
  <si>
    <t>El Seibo</t>
  </si>
  <si>
    <t>San Francisco Macorís ( Duarte)</t>
  </si>
  <si>
    <t>María Trinidad Sánchez ( Nagua)</t>
  </si>
  <si>
    <t>Hermanas Mirabal ( Salcedo)</t>
  </si>
  <si>
    <t>Santiago</t>
  </si>
  <si>
    <t>Montecristi</t>
  </si>
  <si>
    <t>Duvergé, Independencia</t>
  </si>
  <si>
    <r>
      <rPr>
        <b/>
        <sz val="8"/>
        <color rgb="FF000000"/>
        <rFont val="Bookman Old Style"/>
        <family val="1"/>
      </rPr>
      <t>Fuente</t>
    </r>
    <r>
      <rPr>
        <sz val="8"/>
        <color rgb="FF000000"/>
        <rFont val="Bookman Old Style"/>
        <family val="1"/>
      </rPr>
      <t>: Dirección de Erradicación del Trabajo Infantil</t>
    </r>
  </si>
  <si>
    <t>Niños, Niñas y Adolescentes Retirados de Trabajo Infantil por Rama de Actividad Económica, Según Grupos de Edad, Abril-Junio 2022</t>
  </si>
  <si>
    <t xml:space="preserve">Rama de Actividad </t>
  </si>
  <si>
    <t>Rango de Edad</t>
  </si>
  <si>
    <t>5 a 9</t>
  </si>
  <si>
    <t>10 a 14</t>
  </si>
  <si>
    <t>15 a 17</t>
  </si>
  <si>
    <t>Agricultura, ganaderia, caza, silvicultura y pesca</t>
  </si>
  <si>
    <t>Explotacion de Minas y Canteras</t>
  </si>
  <si>
    <t>Industria Manufactureras</t>
  </si>
  <si>
    <t>Suministro de electricidad, gas, vapor y aire acondicionado</t>
  </si>
  <si>
    <t>Construccion</t>
  </si>
  <si>
    <t xml:space="preserve">Comercio al por mayor y menor;  Reparación de  vehículos de motor y de las motocicletas </t>
  </si>
  <si>
    <t>Transporte, almacenamiento y  Comunicaciones</t>
  </si>
  <si>
    <t>Alojamiento y servicios de comida ( hoteles y restaurantes)</t>
  </si>
  <si>
    <t>Información y Comunicaciónes</t>
  </si>
  <si>
    <t>Actividades Financieras y de seguros (Intermediación financiera)</t>
  </si>
  <si>
    <t>Actividades Inmoviliarias, empresariales y de alquiler</t>
  </si>
  <si>
    <t xml:space="preserve">Actividades Profesionales, cientificas y técnicas </t>
  </si>
  <si>
    <t>Actividades Administrativas y Servicios de Apoyo</t>
  </si>
  <si>
    <t xml:space="preserve"> Adm. Pública y defensa; planes de de seguridad social de afiliación obligatria</t>
  </si>
  <si>
    <t>Enseñanza</t>
  </si>
  <si>
    <t>Servicios Sociales y relacionados con la salud humana</t>
  </si>
  <si>
    <t>Artes, entretenimiento y recreación</t>
  </si>
  <si>
    <t>Otras actividades de servicios comunitarios, sociales y personales</t>
  </si>
  <si>
    <t>Actividades de los Hogares como empleadore</t>
  </si>
  <si>
    <t xml:space="preserve">Actividades de los Hogares en calidad de empleador, act. Indiferencias de producción de bienes y servicios de los hogares para uso propio </t>
  </si>
  <si>
    <t>Organizaciones y órganos extraterritoriales</t>
  </si>
  <si>
    <t>No pueden clasificarse según la Actividad Económica</t>
  </si>
  <si>
    <t>Niños, Niñas y Adolescentes Retirados de Trabajo Infantil por Representación Local y Estatus Legal, Abril-Junio 2022</t>
  </si>
  <si>
    <t>Estatus Legal</t>
  </si>
  <si>
    <t>Documentado</t>
  </si>
  <si>
    <t>Indocumentado</t>
  </si>
  <si>
    <t>Bani ( Peravia)</t>
  </si>
  <si>
    <r>
      <rPr>
        <b/>
        <sz val="8"/>
        <color rgb="FF000000"/>
        <rFont val="Bookman Old Style"/>
        <family val="1"/>
      </rPr>
      <t>Fuent</t>
    </r>
    <r>
      <rPr>
        <sz val="8"/>
        <color rgb="FF000000"/>
        <rFont val="Bookman Old Style"/>
        <family val="1"/>
      </rPr>
      <t>e: Dirección de Erradicación del Trabajo Infantil</t>
    </r>
  </si>
  <si>
    <t>Mediaciones en Conflictos Juridicos de  Trabajo y Trabajadores por Sexo, Según Resultado, Abril-Junio 2022</t>
  </si>
  <si>
    <t>Resultado</t>
  </si>
  <si>
    <t>Trabajadores Involucrados</t>
  </si>
  <si>
    <t>Mediciones</t>
  </si>
  <si>
    <t xml:space="preserve">Total </t>
  </si>
  <si>
    <t>Hombres</t>
  </si>
  <si>
    <t>Mujeres</t>
  </si>
  <si>
    <t>Acuerdos</t>
  </si>
  <si>
    <t>No acuerdo</t>
  </si>
  <si>
    <t>No Comparesencia</t>
  </si>
  <si>
    <t>En proceso</t>
  </si>
  <si>
    <t>Desestimada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</si>
  <si>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Direccion de Mediacion y Arbitraje</t>
    </r>
  </si>
  <si>
    <t>Mediaciones en  Convenios Colectivos de  Trabajo y Trabajadores por Sexo, Según Resultado, Abril-Junio 2022</t>
  </si>
  <si>
    <t>Mediaciones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</si>
  <si>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Dirección de Mediación y Arbitraje</t>
    </r>
  </si>
  <si>
    <t>Mediaciones en Conflictos Juridicos por Rama de Actividad Económica, Según Resultados, Abril-Junio 2022</t>
  </si>
  <si>
    <t>Total Conflictos</t>
  </si>
  <si>
    <t>No acuerdos</t>
  </si>
  <si>
    <t>No Comparecencia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</si>
  <si>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Direccion de Mediacion Y Arbitraje</t>
    </r>
  </si>
  <si>
    <t>No Acuerdos</t>
  </si>
  <si>
    <t>Mediaciones en Convenios Colectivos por Rama de Actividad Económica, Según Resultados, Abril-Junio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</si>
</sst>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man Old Style"/>
      <family val="1"/>
    </font>
    <font>
      <b/>
      <sz val="10"/>
      <color rgb="FF000000"/>
      <name val="Bookman Old Style"/>
      <family val="1"/>
    </font>
    <font>
      <b/>
      <sz val="8"/>
      <color rgb="FF000000"/>
      <name val="Arial"/>
      <family val="2"/>
    </font>
    <font>
      <b/>
      <sz val="10"/>
      <color rgb="FF000000"/>
      <name val="Book Antiqua"/>
      <family val="1"/>
    </font>
    <font>
      <sz val="8"/>
      <color rgb="FF000000"/>
      <name val="Arial"/>
      <family val="2"/>
    </font>
    <font>
      <sz val="10"/>
      <color rgb="FF000000"/>
      <name val="Book Antiqua"/>
      <family val="1"/>
    </font>
    <font>
      <sz val="10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color rgb="FF000000"/>
      <name val="Bookman Old Style"/>
      <family val="1"/>
    </font>
    <font>
      <sz val="7"/>
      <color theme="1"/>
      <name val="Arial"/>
      <family val="2"/>
    </font>
    <font>
      <sz val="9"/>
      <color rgb="FF000000"/>
      <name val="Cambria"/>
      <family val="1"/>
    </font>
    <font>
      <i/>
      <sz val="8"/>
      <color rgb="FF000000"/>
      <name val="Bookman Old Style"/>
      <family val="1"/>
    </font>
    <font>
      <b/>
      <i/>
      <sz val="8"/>
      <color rgb="FF000000"/>
      <name val="Bookman Old Style"/>
      <family val="1"/>
    </font>
    <font>
      <b/>
      <sz val="14"/>
      <color rgb="FF000000"/>
      <name val="Baskerville Old Face"/>
      <family val="1"/>
    </font>
    <font>
      <b/>
      <sz val="12"/>
      <color rgb="FF000000"/>
      <name val="Baskerville Old Face"/>
      <family val="1"/>
    </font>
    <font>
      <b/>
      <sz val="11"/>
      <color rgb="FF000000"/>
      <name val="Bookman Old Style"/>
      <family val="1"/>
    </font>
    <font>
      <sz val="8"/>
      <color rgb="FF000000"/>
      <name val="Bookman Old Style"/>
      <family val="1"/>
    </font>
    <font>
      <sz val="7"/>
      <color rgb="FF000000"/>
      <name val="Bookman Old Style"/>
      <family val="1"/>
    </font>
    <font>
      <b/>
      <sz val="7"/>
      <color rgb="FF000000"/>
      <name val="Bookman Old Style"/>
      <family val="1"/>
    </font>
    <font>
      <b/>
      <sz val="11"/>
      <color rgb="FF000000"/>
      <name val="Cambria"/>
      <family val="1"/>
    </font>
    <font>
      <sz val="11"/>
      <color rgb="FF000000"/>
      <name val="Bookman Old Style"/>
      <family val="1"/>
    </font>
    <font>
      <sz val="11"/>
      <color rgb="FF000000"/>
      <name val="Cambria"/>
      <family val="1"/>
    </font>
    <font>
      <sz val="9"/>
      <color rgb="FF000000"/>
      <name val="Bookman Old Style"/>
      <family val="1"/>
    </font>
    <font>
      <b/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sz val="8"/>
      <color theme="1"/>
      <name val="Bookman Old Style"/>
      <family val="1"/>
    </font>
    <font>
      <sz val="8"/>
      <name val="Bookman Old Style"/>
      <family val="1"/>
    </font>
    <font>
      <sz val="9"/>
      <color theme="1"/>
      <name val="Baskerville Old Face"/>
      <family val="1"/>
    </font>
    <font>
      <b/>
      <sz val="9"/>
      <color theme="1"/>
      <name val="Baskerville Old Face"/>
      <family val="1"/>
    </font>
    <font>
      <b/>
      <sz val="10"/>
      <color theme="1"/>
      <name val="Bookman Old Style"/>
      <family val="1"/>
    </font>
    <font>
      <b/>
      <sz val="8"/>
      <color theme="1"/>
      <name val="Bookman Old Style"/>
      <family val="1"/>
    </font>
    <font>
      <sz val="10"/>
      <color theme="1"/>
      <name val="Bookman Old Style"/>
      <family val="1"/>
    </font>
    <font>
      <sz val="10"/>
      <color theme="1"/>
      <name val="Calibri"/>
      <family val="2"/>
      <scheme val="minor"/>
    </font>
    <font>
      <sz val="9"/>
      <color theme="1"/>
      <name val="Bookman Old Style"/>
      <family val="1"/>
    </font>
    <font>
      <i/>
      <sz val="9"/>
      <color theme="1"/>
      <name val="Baskerville Old Face"/>
      <family val="1"/>
    </font>
    <font>
      <b/>
      <i/>
      <sz val="9"/>
      <color theme="1"/>
      <name val="Baskerville Old Face"/>
      <family val="1"/>
    </font>
    <font>
      <b/>
      <sz val="12"/>
      <color theme="1"/>
      <name val="Bookman Old Style"/>
      <family val="1"/>
    </font>
    <font>
      <b/>
      <sz val="10"/>
      <color theme="1"/>
      <name val="Baskerville Old Face"/>
      <family val="1"/>
    </font>
    <font>
      <sz val="12"/>
      <color theme="1"/>
      <name val="Baskerville Old Face"/>
      <family val="1"/>
    </font>
    <font>
      <sz val="12"/>
      <color theme="1"/>
      <name val="Calibri"/>
      <family val="2"/>
      <scheme val="minor"/>
    </font>
    <font>
      <sz val="12"/>
      <color theme="1"/>
      <name val="Bookman Old Style"/>
      <family val="1"/>
    </font>
    <font>
      <b/>
      <i/>
      <sz val="10"/>
      <color theme="1"/>
      <name val="Bookman Old Style"/>
      <family val="1"/>
    </font>
    <font>
      <b/>
      <sz val="11"/>
      <color theme="1"/>
      <name val="Baskerville Old Face"/>
      <family val="1"/>
    </font>
    <font>
      <sz val="11"/>
      <color theme="1"/>
      <name val="Baskerville Old Face"/>
      <family val="1"/>
    </font>
    <font>
      <i/>
      <sz val="9"/>
      <color theme="1"/>
      <name val="Bookman Old Style"/>
      <family val="1"/>
    </font>
    <font>
      <b/>
      <i/>
      <sz val="9"/>
      <color theme="1"/>
      <name val="Bookman Old Style"/>
      <family val="1"/>
    </font>
    <font>
      <b/>
      <sz val="12"/>
      <color theme="1"/>
      <name val="Baskerville Old Face"/>
      <family val="1"/>
    </font>
    <font>
      <sz val="9"/>
      <color indexed="8"/>
      <name val="Baskerville Old Face"/>
      <family val="1"/>
    </font>
    <font>
      <i/>
      <sz val="8"/>
      <color theme="1"/>
      <name val="Bookman Old Style"/>
      <family val="1"/>
    </font>
    <font>
      <b/>
      <i/>
      <sz val="8"/>
      <color theme="1"/>
      <name val="Bookman Old Style"/>
      <family val="1"/>
    </font>
    <font>
      <sz val="10"/>
      <name val="Arial"/>
      <family val="2"/>
    </font>
    <font>
      <sz val="9"/>
      <name val="Bookman Old Style"/>
      <family val="1"/>
    </font>
    <font>
      <b/>
      <sz val="10"/>
      <name val="Baskerville Old Face"/>
      <family val="1"/>
    </font>
    <font>
      <b/>
      <sz val="9"/>
      <name val="Baskerville Old Face"/>
      <family val="1"/>
    </font>
    <font>
      <b/>
      <sz val="9"/>
      <color rgb="FF000000"/>
      <name val="Baskerville Old Face"/>
      <family val="1"/>
    </font>
    <font>
      <sz val="10"/>
      <color rgb="FF000000"/>
      <name val="Baskerville Old Face"/>
      <family val="1"/>
    </font>
    <font>
      <sz val="10"/>
      <name val="Baskerville Old Face"/>
      <family val="1"/>
    </font>
    <font>
      <b/>
      <sz val="10"/>
      <color rgb="FF000000"/>
      <name val="Baskerville Old Face"/>
      <family val="1"/>
    </font>
    <font>
      <sz val="10"/>
      <color rgb="FF00000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3" fillId="0" borderId="0"/>
  </cellStyleXfs>
  <cellXfs count="379">
    <xf numFmtId="0" fontId="0" fillId="0" borderId="0" xfId="0"/>
    <xf numFmtId="0" fontId="0" fillId="0" borderId="0" xfId="0" applyBorder="1"/>
    <xf numFmtId="0" fontId="4" fillId="3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11" fillId="3" borderId="0" xfId="0" applyNumberFormat="1" applyFont="1" applyFill="1" applyAlignment="1">
      <alignment horizontal="center" vertical="center" wrapText="1"/>
    </xf>
    <xf numFmtId="164" fontId="11" fillId="3" borderId="0" xfId="0" applyNumberFormat="1" applyFont="1" applyFill="1" applyAlignment="1">
      <alignment horizontal="center" vertical="center" wrapText="1"/>
    </xf>
    <xf numFmtId="0" fontId="0" fillId="0" borderId="0" xfId="0" applyFill="1"/>
    <xf numFmtId="0" fontId="12" fillId="0" borderId="0" xfId="0" applyFont="1" applyAlignment="1">
      <alignment vertical="center"/>
    </xf>
    <xf numFmtId="3" fontId="13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 wrapText="1"/>
    </xf>
    <xf numFmtId="3" fontId="13" fillId="0" borderId="0" xfId="0" applyNumberFormat="1" applyFont="1" applyFill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vertical="center"/>
    </xf>
    <xf numFmtId="3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3" fontId="19" fillId="0" borderId="1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9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9" fillId="0" borderId="0" xfId="0" applyFont="1" applyBorder="1" applyAlignment="1">
      <alignment vertical="center" wrapText="1"/>
    </xf>
    <xf numFmtId="165" fontId="0" fillId="0" borderId="0" xfId="0" applyNumberFormat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2" fillId="0" borderId="8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8" xfId="0" applyFont="1" applyBorder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/>
    </xf>
    <xf numFmtId="165" fontId="24" fillId="0" borderId="1" xfId="0" applyNumberFormat="1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6" fillId="2" borderId="1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 vertical="center" wrapText="1"/>
    </xf>
    <xf numFmtId="165" fontId="27" fillId="0" borderId="1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9" fillId="0" borderId="13" xfId="0" applyFont="1" applyFill="1" applyBorder="1"/>
    <xf numFmtId="165" fontId="0" fillId="0" borderId="0" xfId="0" applyNumberFormat="1" applyAlignment="1">
      <alignment horizontal="center"/>
    </xf>
    <xf numFmtId="0" fontId="29" fillId="0" borderId="0" xfId="0" applyFont="1" applyFill="1" applyBorder="1"/>
    <xf numFmtId="0" fontId="29" fillId="0" borderId="11" xfId="0" applyFont="1" applyFill="1" applyBorder="1"/>
    <xf numFmtId="0" fontId="0" fillId="0" borderId="11" xfId="0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9" fillId="0" borderId="13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9" fillId="0" borderId="0" xfId="0" applyFont="1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9" fillId="0" borderId="11" xfId="0" applyFont="1" applyFill="1" applyBorder="1" applyAlignment="1">
      <alignment vertical="center" wrapText="1"/>
    </xf>
    <xf numFmtId="0" fontId="26" fillId="2" borderId="14" xfId="0" applyFont="1" applyFill="1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2" fillId="0" borderId="15" xfId="0" applyFont="1" applyFill="1" applyBorder="1" applyAlignment="1">
      <alignment horizontal="center" vertical="center" wrapText="1"/>
    </xf>
    <xf numFmtId="165" fontId="32" fillId="0" borderId="12" xfId="0" applyNumberFormat="1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165" fontId="32" fillId="0" borderId="11" xfId="0" applyNumberFormat="1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/>
    </xf>
    <xf numFmtId="0" fontId="32" fillId="0" borderId="11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165" fontId="34" fillId="0" borderId="0" xfId="0" applyNumberFormat="1" applyFont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165" fontId="34" fillId="0" borderId="11" xfId="0" applyNumberFormat="1" applyFont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2" fontId="34" fillId="0" borderId="11" xfId="0" applyNumberFormat="1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165" fontId="34" fillId="0" borderId="0" xfId="0" applyNumberFormat="1" applyFont="1" applyBorder="1" applyAlignment="1">
      <alignment horizontal="center" vertical="center"/>
    </xf>
    <xf numFmtId="2" fontId="34" fillId="0" borderId="0" xfId="0" applyNumberFormat="1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165" fontId="35" fillId="0" borderId="11" xfId="0" applyNumberFormat="1" applyFont="1" applyBorder="1" applyAlignment="1">
      <alignment horizontal="center" vertical="center"/>
    </xf>
    <xf numFmtId="2" fontId="35" fillId="0" borderId="11" xfId="0" applyNumberFormat="1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left" vertical="center"/>
    </xf>
    <xf numFmtId="0" fontId="33" fillId="2" borderId="12" xfId="0" applyFont="1" applyFill="1" applyBorder="1" applyAlignment="1">
      <alignment horizontal="center"/>
    </xf>
    <xf numFmtId="0" fontId="33" fillId="2" borderId="12" xfId="0" applyFont="1" applyFill="1" applyBorder="1" applyAlignment="1">
      <alignment horizontal="right" vertical="center"/>
    </xf>
    <xf numFmtId="0" fontId="33" fillId="6" borderId="0" xfId="0" applyFont="1" applyFill="1" applyAlignment="1">
      <alignment horizontal="left"/>
    </xf>
    <xf numFmtId="0" fontId="33" fillId="6" borderId="12" xfId="0" applyFont="1" applyFill="1" applyBorder="1" applyAlignment="1">
      <alignment horizontal="center"/>
    </xf>
    <xf numFmtId="0" fontId="33" fillId="6" borderId="12" xfId="0" applyFont="1" applyFill="1" applyBorder="1" applyAlignment="1">
      <alignment horizontal="right" vertical="center"/>
    </xf>
    <xf numFmtId="0" fontId="28" fillId="0" borderId="13" xfId="0" applyFont="1" applyBorder="1" applyAlignment="1">
      <alignment horizontal="left" vertical="center" wrapText="1"/>
    </xf>
    <xf numFmtId="165" fontId="0" fillId="0" borderId="0" xfId="0" applyNumberFormat="1" applyAlignment="1">
      <alignment horizontal="right"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/>
    </xf>
    <xf numFmtId="165" fontId="0" fillId="0" borderId="11" xfId="0" applyNumberFormat="1" applyBorder="1" applyAlignment="1">
      <alignment horizontal="right" vertical="center"/>
    </xf>
    <xf numFmtId="0" fontId="29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left" wrapText="1"/>
    </xf>
    <xf numFmtId="0" fontId="40" fillId="6" borderId="15" xfId="0" applyFont="1" applyFill="1" applyBorder="1" applyAlignment="1">
      <alignment horizontal="center"/>
    </xf>
    <xf numFmtId="0" fontId="40" fillId="6" borderId="12" xfId="0" applyFont="1" applyFill="1" applyBorder="1" applyAlignment="1">
      <alignment horizontal="center"/>
    </xf>
    <xf numFmtId="0" fontId="40" fillId="6" borderId="18" xfId="0" applyFont="1" applyFill="1" applyBorder="1" applyAlignment="1"/>
    <xf numFmtId="0" fontId="40" fillId="6" borderId="19" xfId="0" applyFont="1" applyFill="1" applyBorder="1" applyAlignment="1">
      <alignment horizontal="center"/>
    </xf>
    <xf numFmtId="0" fontId="40" fillId="6" borderId="18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horizontal="center"/>
    </xf>
    <xf numFmtId="165" fontId="42" fillId="0" borderId="0" xfId="0" applyNumberFormat="1" applyFont="1" applyAlignment="1">
      <alignment horizontal="center" vertical="center"/>
    </xf>
    <xf numFmtId="0" fontId="41" fillId="0" borderId="0" xfId="0" applyFont="1" applyBorder="1" applyAlignment="1">
      <alignment horizontal="left" vertical="center"/>
    </xf>
    <xf numFmtId="0" fontId="43" fillId="0" borderId="11" xfId="0" applyFont="1" applyFill="1" applyBorder="1" applyAlignment="1">
      <alignment horizontal="left" vertical="center" wrapText="1"/>
    </xf>
    <xf numFmtId="0" fontId="42" fillId="0" borderId="11" xfId="0" applyFont="1" applyBorder="1" applyAlignment="1">
      <alignment horizontal="center" vertical="center"/>
    </xf>
    <xf numFmtId="165" fontId="42" fillId="0" borderId="11" xfId="0" applyNumberFormat="1" applyFont="1" applyBorder="1" applyAlignment="1">
      <alignment horizontal="center" vertical="center"/>
    </xf>
    <xf numFmtId="0" fontId="39" fillId="0" borderId="0" xfId="0" applyFont="1"/>
    <xf numFmtId="0" fontId="44" fillId="0" borderId="0" xfId="0" applyFont="1" applyAlignment="1">
      <alignment horizontal="left" vertical="center" wrapText="1"/>
    </xf>
    <xf numFmtId="0" fontId="46" fillId="0" borderId="0" xfId="0" applyFont="1" applyBorder="1"/>
    <xf numFmtId="0" fontId="0" fillId="0" borderId="0" xfId="0" applyAlignment="1">
      <alignment horizontal="right"/>
    </xf>
    <xf numFmtId="0" fontId="46" fillId="0" borderId="0" xfId="0" applyFont="1" applyFill="1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46" fillId="0" borderId="1" xfId="0" applyFont="1" applyBorder="1"/>
    <xf numFmtId="3" fontId="0" fillId="0" borderId="1" xfId="0" applyNumberFormat="1" applyBorder="1" applyAlignment="1">
      <alignment horizontal="right"/>
    </xf>
    <xf numFmtId="0" fontId="47" fillId="0" borderId="0" xfId="0" applyFont="1"/>
    <xf numFmtId="0" fontId="0" fillId="0" borderId="0" xfId="0" applyFont="1"/>
    <xf numFmtId="0" fontId="32" fillId="6" borderId="1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165" fontId="27" fillId="0" borderId="2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vertical="center" wrapText="1"/>
    </xf>
    <xf numFmtId="0" fontId="5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50" fillId="0" borderId="2" xfId="0" applyFont="1" applyFill="1" applyBorder="1" applyAlignment="1">
      <alignment wrapText="1"/>
    </xf>
    <xf numFmtId="0" fontId="50" fillId="0" borderId="0" xfId="0" applyFont="1" applyFill="1" applyBorder="1" applyAlignment="1">
      <alignment wrapText="1"/>
    </xf>
    <xf numFmtId="0" fontId="50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7" fillId="2" borderId="22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right"/>
    </xf>
    <xf numFmtId="0" fontId="27" fillId="6" borderId="24" xfId="0" applyFont="1" applyFill="1" applyBorder="1" applyAlignment="1">
      <alignment horizontal="center"/>
    </xf>
    <xf numFmtId="0" fontId="27" fillId="6" borderId="1" xfId="0" applyFont="1" applyFill="1" applyBorder="1" applyAlignment="1">
      <alignment horizontal="right"/>
    </xf>
    <xf numFmtId="0" fontId="27" fillId="7" borderId="0" xfId="0" applyFont="1" applyFill="1" applyBorder="1" applyAlignment="1">
      <alignment horizontal="left" vertic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right"/>
    </xf>
    <xf numFmtId="3" fontId="36" fillId="0" borderId="0" xfId="1" applyNumberFormat="1" applyFont="1" applyFill="1" applyBorder="1"/>
    <xf numFmtId="3" fontId="36" fillId="0" borderId="0" xfId="1" applyNumberFormat="1" applyFont="1" applyFill="1" applyBorder="1" applyAlignment="1">
      <alignment vertical="center"/>
    </xf>
    <xf numFmtId="3" fontId="36" fillId="0" borderId="1" xfId="1" applyNumberFormat="1" applyFont="1" applyFill="1" applyBorder="1"/>
    <xf numFmtId="0" fontId="0" fillId="0" borderId="1" xfId="0" applyBorder="1" applyAlignment="1">
      <alignment horizontal="right"/>
    </xf>
    <xf numFmtId="0" fontId="19" fillId="0" borderId="2" xfId="0" applyFont="1" applyBorder="1" applyAlignment="1">
      <alignment horizontal="left"/>
    </xf>
    <xf numFmtId="0" fontId="27" fillId="2" borderId="24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6" fillId="6" borderId="24" xfId="0" applyFont="1" applyFill="1" applyBorder="1" applyAlignment="1">
      <alignment horizontal="center"/>
    </xf>
    <xf numFmtId="0" fontId="36" fillId="6" borderId="1" xfId="0" applyFont="1" applyFill="1" applyBorder="1" applyAlignment="1">
      <alignment horizontal="center"/>
    </xf>
    <xf numFmtId="0" fontId="27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left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top" wrapText="1"/>
    </xf>
    <xf numFmtId="0" fontId="36" fillId="0" borderId="0" xfId="0" applyFont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/>
    </xf>
    <xf numFmtId="0" fontId="27" fillId="6" borderId="1" xfId="0" applyFont="1" applyFill="1" applyBorder="1" applyAlignment="1">
      <alignment horizontal="center"/>
    </xf>
    <xf numFmtId="0" fontId="0" fillId="7" borderId="0" xfId="0" applyFill="1" applyAlignment="1">
      <alignment horizontal="center" vertical="center"/>
    </xf>
    <xf numFmtId="0" fontId="55" fillId="2" borderId="0" xfId="0" applyFont="1" applyFill="1" applyBorder="1" applyAlignment="1">
      <alignment horizontal="center" vertical="center"/>
    </xf>
    <xf numFmtId="0" fontId="56" fillId="6" borderId="11" xfId="0" applyFont="1" applyFill="1" applyBorder="1" applyAlignment="1">
      <alignment horizontal="center" vertical="center" wrapText="1"/>
    </xf>
    <xf numFmtId="0" fontId="56" fillId="6" borderId="11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164" fontId="57" fillId="0" borderId="0" xfId="0" applyNumberFormat="1" applyFont="1" applyFill="1" applyBorder="1" applyAlignment="1">
      <alignment horizontal="center" wrapText="1"/>
    </xf>
    <xf numFmtId="3" fontId="57" fillId="0" borderId="0" xfId="0" applyNumberFormat="1" applyFont="1" applyFill="1" applyBorder="1" applyAlignment="1">
      <alignment horizontal="center" wrapText="1"/>
    </xf>
    <xf numFmtId="165" fontId="57" fillId="0" borderId="0" xfId="0" applyNumberFormat="1" applyFont="1" applyFill="1" applyBorder="1" applyAlignment="1">
      <alignment horizontal="center" wrapText="1"/>
    </xf>
    <xf numFmtId="0" fontId="58" fillId="0" borderId="0" xfId="0" applyFont="1" applyBorder="1" applyAlignment="1">
      <alignment horizontal="left" vertical="center"/>
    </xf>
    <xf numFmtId="0" fontId="58" fillId="0" borderId="0" xfId="0" applyFont="1" applyBorder="1" applyAlignment="1">
      <alignment horizontal="center" vertical="center"/>
    </xf>
    <xf numFmtId="164" fontId="58" fillId="0" borderId="0" xfId="0" applyNumberFormat="1" applyFont="1" applyFill="1" applyBorder="1" applyAlignment="1">
      <alignment horizontal="center" wrapText="1"/>
    </xf>
    <xf numFmtId="3" fontId="58" fillId="0" borderId="0" xfId="0" applyNumberFormat="1" applyFont="1" applyFill="1" applyBorder="1" applyAlignment="1">
      <alignment horizontal="center" wrapText="1"/>
    </xf>
    <xf numFmtId="164" fontId="58" fillId="0" borderId="0" xfId="0" applyNumberFormat="1" applyFont="1" applyBorder="1" applyAlignment="1">
      <alignment horizontal="center"/>
    </xf>
    <xf numFmtId="3" fontId="58" fillId="0" borderId="0" xfId="0" applyNumberFormat="1" applyFont="1" applyBorder="1" applyAlignment="1">
      <alignment horizontal="center"/>
    </xf>
    <xf numFmtId="3" fontId="0" fillId="0" borderId="0" xfId="0" applyNumberFormat="1"/>
    <xf numFmtId="3" fontId="59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58" fillId="0" borderId="11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center" vertical="center" wrapText="1"/>
    </xf>
    <xf numFmtId="3" fontId="58" fillId="0" borderId="11" xfId="0" applyNumberFormat="1" applyFont="1" applyFill="1" applyBorder="1" applyAlignment="1">
      <alignment horizontal="center" wrapText="1"/>
    </xf>
    <xf numFmtId="3" fontId="58" fillId="0" borderId="11" xfId="0" applyNumberFormat="1" applyFont="1" applyBorder="1" applyAlignment="1">
      <alignment horizontal="center"/>
    </xf>
    <xf numFmtId="0" fontId="60" fillId="6" borderId="11" xfId="0" applyFont="1" applyFill="1" applyBorder="1" applyAlignment="1">
      <alignment horizontal="center" vertical="center" wrapText="1"/>
    </xf>
    <xf numFmtId="0" fontId="60" fillId="6" borderId="11" xfId="0" applyFont="1" applyFill="1" applyBorder="1" applyAlignment="1">
      <alignment horizontal="center"/>
    </xf>
    <xf numFmtId="0" fontId="3" fillId="0" borderId="13" xfId="0" applyFont="1" applyFill="1" applyBorder="1" applyAlignment="1"/>
    <xf numFmtId="0" fontId="3" fillId="0" borderId="13" xfId="0" applyFont="1" applyFill="1" applyBorder="1" applyAlignment="1">
      <alignment horizontal="center"/>
    </xf>
    <xf numFmtId="0" fontId="60" fillId="0" borderId="13" xfId="0" applyFont="1" applyFill="1" applyBorder="1" applyAlignment="1">
      <alignment horizontal="center" vertical="center"/>
    </xf>
    <xf numFmtId="3" fontId="60" fillId="0" borderId="13" xfId="0" applyNumberFormat="1" applyFont="1" applyFill="1" applyBorder="1" applyAlignment="1">
      <alignment horizontal="center" vertical="center"/>
    </xf>
    <xf numFmtId="1" fontId="60" fillId="0" borderId="13" xfId="0" applyNumberFormat="1" applyFont="1" applyFill="1" applyBorder="1" applyAlignment="1">
      <alignment horizontal="center" vertical="center"/>
    </xf>
    <xf numFmtId="165" fontId="60" fillId="0" borderId="13" xfId="0" applyNumberFormat="1" applyFont="1" applyFill="1" applyBorder="1" applyAlignment="1">
      <alignment horizontal="center" vertical="center"/>
    </xf>
    <xf numFmtId="0" fontId="61" fillId="0" borderId="0" xfId="0" applyFont="1" applyBorder="1" applyAlignment="1">
      <alignment horizontal="left" vertical="center"/>
    </xf>
    <xf numFmtId="0" fontId="61" fillId="0" borderId="0" xfId="0" applyFont="1" applyBorder="1" applyAlignment="1">
      <alignment horizontal="center" vertical="center"/>
    </xf>
    <xf numFmtId="165" fontId="59" fillId="0" borderId="0" xfId="0" applyNumberFormat="1" applyFont="1" applyBorder="1" applyAlignment="1">
      <alignment horizontal="center"/>
    </xf>
    <xf numFmtId="1" fontId="59" fillId="0" borderId="0" xfId="0" applyNumberFormat="1" applyFont="1" applyBorder="1" applyAlignment="1">
      <alignment horizontal="center"/>
    </xf>
    <xf numFmtId="1" fontId="59" fillId="0" borderId="0" xfId="0" applyNumberFormat="1" applyFont="1" applyBorder="1" applyAlignment="1">
      <alignment horizontal="center" vertical="center"/>
    </xf>
    <xf numFmtId="165" fontId="59" fillId="0" borderId="0" xfId="0" applyNumberFormat="1" applyFont="1" applyBorder="1" applyAlignment="1">
      <alignment horizontal="center" vertical="center"/>
    </xf>
    <xf numFmtId="0" fontId="59" fillId="0" borderId="0" xfId="0" applyFont="1" applyBorder="1" applyAlignment="1">
      <alignment horizontal="center"/>
    </xf>
    <xf numFmtId="0" fontId="61" fillId="0" borderId="0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/>
    </xf>
    <xf numFmtId="0" fontId="61" fillId="0" borderId="11" xfId="0" applyFont="1" applyFill="1" applyBorder="1" applyAlignment="1">
      <alignment horizontal="left" vertical="center"/>
    </xf>
    <xf numFmtId="0" fontId="61" fillId="0" borderId="11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45" fillId="2" borderId="13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/>
    </xf>
    <xf numFmtId="0" fontId="45" fillId="2" borderId="11" xfId="0" applyFont="1" applyFill="1" applyBorder="1" applyAlignment="1">
      <alignment horizontal="center" wrapText="1"/>
    </xf>
    <xf numFmtId="0" fontId="45" fillId="2" borderId="11" xfId="0" applyFont="1" applyFill="1" applyBorder="1" applyAlignment="1">
      <alignment horizontal="center" vertical="center"/>
    </xf>
    <xf numFmtId="0" fontId="46" fillId="6" borderId="11" xfId="0" applyFont="1" applyFill="1" applyBorder="1" applyAlignment="1">
      <alignment horizontal="center" vertical="center"/>
    </xf>
    <xf numFmtId="0" fontId="45" fillId="0" borderId="0" xfId="0" applyFont="1" applyBorder="1"/>
    <xf numFmtId="0" fontId="45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horizontal="left" wrapText="1"/>
    </xf>
    <xf numFmtId="0" fontId="46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46" fillId="0" borderId="11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46" fillId="6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6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28" fillId="0" borderId="1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0" fillId="0" borderId="13" xfId="0" applyFont="1" applyFill="1" applyBorder="1" applyAlignment="1">
      <alignment horizontal="left" wrapText="1"/>
    </xf>
    <xf numFmtId="0" fontId="26" fillId="0" borderId="11" xfId="0" applyFont="1" applyFill="1" applyBorder="1" applyAlignment="1">
      <alignment horizontal="left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wrapText="1"/>
    </xf>
    <xf numFmtId="0" fontId="26" fillId="0" borderId="11" xfId="0" applyFont="1" applyBorder="1" applyAlignment="1">
      <alignment horizont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/>
    </xf>
    <xf numFmtId="0" fontId="32" fillId="6" borderId="15" xfId="0" applyFont="1" applyFill="1" applyBorder="1" applyAlignment="1">
      <alignment horizontal="center" vertical="center"/>
    </xf>
    <xf numFmtId="0" fontId="32" fillId="6" borderId="12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37" fillId="0" borderId="13" xfId="0" applyFont="1" applyBorder="1" applyAlignment="1">
      <alignment horizontal="left" vertical="center"/>
    </xf>
    <xf numFmtId="0" fontId="39" fillId="0" borderId="11" xfId="0" applyFont="1" applyBorder="1" applyAlignment="1">
      <alignment horizontal="center" vertical="center" wrapText="1"/>
    </xf>
    <xf numFmtId="0" fontId="40" fillId="2" borderId="16" xfId="0" applyFont="1" applyFill="1" applyBorder="1" applyAlignment="1">
      <alignment horizontal="center" vertical="center"/>
    </xf>
    <xf numFmtId="0" fontId="40" fillId="2" borderId="17" xfId="0" applyFont="1" applyFill="1" applyBorder="1" applyAlignment="1">
      <alignment horizontal="center" vertical="center"/>
    </xf>
    <xf numFmtId="0" fontId="40" fillId="2" borderId="14" xfId="0" applyFont="1" applyFill="1" applyBorder="1" applyAlignment="1">
      <alignment horizontal="center"/>
    </xf>
    <xf numFmtId="0" fontId="40" fillId="2" borderId="11" xfId="0" applyFont="1" applyFill="1" applyBorder="1" applyAlignment="1">
      <alignment horizontal="center"/>
    </xf>
    <xf numFmtId="0" fontId="36" fillId="0" borderId="13" xfId="0" applyFont="1" applyFill="1" applyBorder="1" applyAlignment="1">
      <alignment horizontal="left" vertical="top"/>
    </xf>
    <xf numFmtId="0" fontId="39" fillId="0" borderId="1" xfId="0" applyFont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45" fillId="6" borderId="1" xfId="0" applyFont="1" applyFill="1" applyBorder="1" applyAlignment="1">
      <alignment horizontal="right" vertical="center"/>
    </xf>
    <xf numFmtId="0" fontId="50" fillId="0" borderId="2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1" fillId="0" borderId="2" xfId="0" applyFont="1" applyBorder="1" applyAlignment="1">
      <alignment horizontal="left" vertical="center"/>
    </xf>
    <xf numFmtId="0" fontId="49" fillId="0" borderId="0" xfId="0" applyFont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/>
    </xf>
    <xf numFmtId="0" fontId="32" fillId="0" borderId="20" xfId="0" applyFont="1" applyFill="1" applyBorder="1" applyAlignment="1">
      <alignment horizontal="left" vertical="center"/>
    </xf>
    <xf numFmtId="0" fontId="27" fillId="2" borderId="21" xfId="0" applyFont="1" applyFill="1" applyBorder="1" applyAlignment="1">
      <alignment horizontal="center" vertical="center"/>
    </xf>
    <xf numFmtId="0" fontId="27" fillId="2" borderId="23" xfId="0" applyFont="1" applyFill="1" applyBorder="1" applyAlignment="1">
      <alignment horizontal="center" vertical="center"/>
    </xf>
    <xf numFmtId="0" fontId="27" fillId="2" borderId="22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left" vertical="center"/>
    </xf>
    <xf numFmtId="0" fontId="27" fillId="2" borderId="26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22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/>
    </xf>
    <xf numFmtId="0" fontId="14" fillId="0" borderId="13" xfId="0" applyFont="1" applyFill="1" applyBorder="1" applyAlignment="1">
      <alignment horizontal="left" vertical="center"/>
    </xf>
    <xf numFmtId="0" fontId="55" fillId="2" borderId="0" xfId="0" applyFont="1" applyFill="1" applyBorder="1" applyAlignment="1">
      <alignment horizontal="center" vertical="center"/>
    </xf>
    <xf numFmtId="0" fontId="55" fillId="2" borderId="2" xfId="0" applyFont="1" applyFill="1" applyBorder="1" applyAlignment="1">
      <alignment horizontal="center" vertical="center"/>
    </xf>
    <xf numFmtId="0" fontId="60" fillId="2" borderId="13" xfId="0" applyFont="1" applyFill="1" applyBorder="1" applyAlignment="1">
      <alignment horizontal="center" vertical="center" wrapText="1"/>
    </xf>
    <xf numFmtId="0" fontId="60" fillId="2" borderId="0" xfId="0" applyFont="1" applyFill="1" applyBorder="1" applyAlignment="1">
      <alignment horizontal="center" vertical="center" wrapText="1"/>
    </xf>
    <xf numFmtId="0" fontId="60" fillId="2" borderId="11" xfId="0" applyFont="1" applyFill="1" applyBorder="1" applyAlignment="1">
      <alignment horizontal="center" vertical="center" wrapText="1"/>
    </xf>
    <xf numFmtId="0" fontId="60" fillId="2" borderId="13" xfId="0" applyFont="1" applyFill="1" applyBorder="1" applyAlignment="1">
      <alignment horizontal="center" wrapText="1"/>
    </xf>
    <xf numFmtId="0" fontId="60" fillId="2" borderId="11" xfId="0" applyFont="1" applyFill="1" applyBorder="1" applyAlignment="1">
      <alignment horizontal="center"/>
    </xf>
    <xf numFmtId="0" fontId="55" fillId="2" borderId="11" xfId="0" applyFont="1" applyFill="1" applyBorder="1" applyAlignment="1">
      <alignment horizontal="center" vertical="center"/>
    </xf>
    <xf numFmtId="0" fontId="55" fillId="2" borderId="13" xfId="0" applyFont="1" applyFill="1" applyBorder="1" applyAlignment="1">
      <alignment horizontal="center" vertical="center" wrapText="1"/>
    </xf>
    <xf numFmtId="0" fontId="55" fillId="2" borderId="0" xfId="0" applyFont="1" applyFill="1" applyBorder="1" applyAlignment="1">
      <alignment horizontal="center" vertical="center" wrapText="1"/>
    </xf>
    <xf numFmtId="0" fontId="55" fillId="2" borderId="11" xfId="0" applyFont="1" applyFill="1" applyBorder="1" applyAlignment="1">
      <alignment horizontal="center" vertical="center" wrapText="1"/>
    </xf>
    <xf numFmtId="0" fontId="55" fillId="6" borderId="12" xfId="0" applyFont="1" applyFill="1" applyBorder="1" applyAlignment="1">
      <alignment horizontal="center" vertical="center" wrapText="1"/>
    </xf>
    <xf numFmtId="0" fontId="55" fillId="6" borderId="12" xfId="0" applyFont="1" applyFill="1" applyBorder="1" applyAlignment="1">
      <alignment horizontal="center"/>
    </xf>
    <xf numFmtId="0" fontId="49" fillId="0" borderId="0" xfId="0" applyFont="1" applyBorder="1" applyAlignment="1">
      <alignment horizontal="center" vertical="center" wrapText="1"/>
    </xf>
    <xf numFmtId="0" fontId="45" fillId="2" borderId="13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/>
    </xf>
    <xf numFmtId="0" fontId="45" fillId="2" borderId="1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abSelected="1" zoomScaleNormal="100" workbookViewId="0">
      <selection sqref="A1:B1048576"/>
    </sheetView>
  </sheetViews>
  <sheetFormatPr baseColWidth="10" defaultRowHeight="32.25" customHeight="1" x14ac:dyDescent="0.25"/>
  <cols>
    <col min="1" max="1" width="18.85546875" customWidth="1"/>
    <col min="2" max="2" width="11.85546875" customWidth="1"/>
    <col min="3" max="3" width="11.28515625" customWidth="1"/>
    <col min="4" max="4" width="10.85546875" customWidth="1"/>
    <col min="5" max="5" width="12.28515625" customWidth="1"/>
    <col min="6" max="6" width="10" customWidth="1"/>
    <col min="7" max="7" width="13.28515625" customWidth="1"/>
  </cols>
  <sheetData>
    <row r="2" spans="1:8" ht="39" customHeight="1" thickBot="1" x14ac:dyDescent="0.3">
      <c r="A2" s="267" t="s">
        <v>0</v>
      </c>
      <c r="B2" s="267"/>
      <c r="C2" s="267"/>
      <c r="D2" s="267"/>
      <c r="E2" s="267"/>
      <c r="F2" s="267"/>
      <c r="G2" s="267"/>
    </row>
    <row r="3" spans="1:8" ht="32.25" customHeight="1" x14ac:dyDescent="0.25">
      <c r="A3" s="268" t="s">
        <v>1</v>
      </c>
      <c r="B3" s="270" t="s">
        <v>2</v>
      </c>
      <c r="C3" s="270"/>
      <c r="D3" s="270"/>
      <c r="E3" s="270"/>
      <c r="F3" s="270"/>
      <c r="G3" s="270"/>
      <c r="H3" s="1"/>
    </row>
    <row r="4" spans="1:8" ht="32.25" customHeight="1" x14ac:dyDescent="0.25">
      <c r="A4" s="269"/>
      <c r="B4" s="271" t="s">
        <v>3</v>
      </c>
      <c r="C4" s="271"/>
      <c r="D4" s="272" t="s">
        <v>4</v>
      </c>
      <c r="E4" s="272"/>
      <c r="F4" s="272" t="s">
        <v>5</v>
      </c>
      <c r="G4" s="273"/>
      <c r="H4" s="1"/>
    </row>
    <row r="5" spans="1:8" ht="15.75" thickBot="1" x14ac:dyDescent="0.3">
      <c r="A5" s="269"/>
      <c r="B5" s="2" t="s">
        <v>6</v>
      </c>
      <c r="C5" s="2" t="s">
        <v>7</v>
      </c>
      <c r="D5" s="2" t="s">
        <v>6</v>
      </c>
      <c r="E5" s="2" t="s">
        <v>7</v>
      </c>
      <c r="F5" s="2" t="s">
        <v>6</v>
      </c>
      <c r="G5" s="2" t="s">
        <v>7</v>
      </c>
      <c r="H5" s="1"/>
    </row>
    <row r="6" spans="1:8" ht="15.75" thickBot="1" x14ac:dyDescent="0.3">
      <c r="A6" s="269"/>
      <c r="B6" s="3">
        <f>SUM(B7:B16)</f>
        <v>65608</v>
      </c>
      <c r="C6" s="3">
        <f t="shared" ref="C6:F6" si="0">SUM(C7:C16)</f>
        <v>100</v>
      </c>
      <c r="D6" s="3">
        <f t="shared" si="0"/>
        <v>37225</v>
      </c>
      <c r="E6" s="4">
        <f>SUM(E7:E16)</f>
        <v>56.738507499085472</v>
      </c>
      <c r="F6" s="3">
        <f t="shared" si="0"/>
        <v>28383</v>
      </c>
      <c r="G6" s="4">
        <f>SUM(G7:G16)</f>
        <v>43.261492500914521</v>
      </c>
      <c r="H6" s="1"/>
    </row>
    <row r="7" spans="1:8" ht="15.75" thickBot="1" x14ac:dyDescent="0.3">
      <c r="A7" s="5" t="s">
        <v>8</v>
      </c>
      <c r="B7" s="6">
        <f>SUM(F7+D7)</f>
        <v>24661</v>
      </c>
      <c r="C7" s="7">
        <f>(B7/$B$6)*100</f>
        <v>37.588403853188638</v>
      </c>
      <c r="D7" s="8">
        <v>13596</v>
      </c>
      <c r="E7" s="7">
        <f>(D7/$B$6)*100</f>
        <v>20.723082550908426</v>
      </c>
      <c r="F7" s="8">
        <v>11065</v>
      </c>
      <c r="G7" s="7">
        <f>(F7/$B$6)*100</f>
        <v>16.865321302280208</v>
      </c>
    </row>
    <row r="8" spans="1:8" ht="15.75" thickBot="1" x14ac:dyDescent="0.3">
      <c r="A8" s="5" t="s">
        <v>9</v>
      </c>
      <c r="B8" s="6">
        <f t="shared" ref="B8:B16" si="1">SUM(F8+D8)</f>
        <v>7308</v>
      </c>
      <c r="C8" s="7">
        <f t="shared" ref="C8:C16" si="2">(B8/$B$6)*100</f>
        <v>11.138885501768076</v>
      </c>
      <c r="D8" s="8">
        <v>4187</v>
      </c>
      <c r="E8" s="7">
        <f t="shared" ref="E8:E16" si="3">(D8/$B$6)*100</f>
        <v>6.3818436776002923</v>
      </c>
      <c r="F8" s="8">
        <v>3121</v>
      </c>
      <c r="G8" s="7">
        <f t="shared" ref="G8:G16" si="4">(F8/$B$6)*100</f>
        <v>4.7570418241677848</v>
      </c>
    </row>
    <row r="9" spans="1:8" ht="15.75" thickBot="1" x14ac:dyDescent="0.3">
      <c r="A9" s="5" t="s">
        <v>10</v>
      </c>
      <c r="B9" s="6">
        <f t="shared" si="1"/>
        <v>4163</v>
      </c>
      <c r="C9" s="7">
        <f t="shared" si="2"/>
        <v>6.345262772832581</v>
      </c>
      <c r="D9" s="8">
        <v>2445</v>
      </c>
      <c r="E9" s="7">
        <f t="shared" si="3"/>
        <v>3.726679673210584</v>
      </c>
      <c r="F9" s="8">
        <v>1718</v>
      </c>
      <c r="G9" s="7">
        <f t="shared" si="4"/>
        <v>2.6185830996219974</v>
      </c>
    </row>
    <row r="10" spans="1:8" ht="15.75" thickBot="1" x14ac:dyDescent="0.3">
      <c r="A10" s="5" t="s">
        <v>11</v>
      </c>
      <c r="B10" s="6">
        <f t="shared" si="1"/>
        <v>7909</v>
      </c>
      <c r="C10" s="7">
        <f t="shared" si="2"/>
        <v>12.054932325326179</v>
      </c>
      <c r="D10" s="8">
        <v>4720</v>
      </c>
      <c r="E10" s="7">
        <f t="shared" si="3"/>
        <v>7.1942446043165464</v>
      </c>
      <c r="F10" s="8">
        <v>3189</v>
      </c>
      <c r="G10" s="7">
        <f t="shared" si="4"/>
        <v>4.8606877210096329</v>
      </c>
    </row>
    <row r="11" spans="1:8" ht="15.75" thickBot="1" x14ac:dyDescent="0.3">
      <c r="A11" s="5" t="s">
        <v>12</v>
      </c>
      <c r="B11" s="6">
        <f t="shared" si="1"/>
        <v>4786</v>
      </c>
      <c r="C11" s="7">
        <f t="shared" si="2"/>
        <v>7.2948420924277526</v>
      </c>
      <c r="D11" s="8">
        <v>2689</v>
      </c>
      <c r="E11" s="7">
        <f t="shared" si="3"/>
        <v>4.0985855383489822</v>
      </c>
      <c r="F11" s="8">
        <v>2097</v>
      </c>
      <c r="G11" s="7">
        <f t="shared" si="4"/>
        <v>3.1962565540787713</v>
      </c>
    </row>
    <row r="12" spans="1:8" ht="15.75" thickBot="1" x14ac:dyDescent="0.3">
      <c r="A12" s="5" t="s">
        <v>13</v>
      </c>
      <c r="B12" s="6">
        <f t="shared" si="1"/>
        <v>4208</v>
      </c>
      <c r="C12" s="7">
        <f t="shared" si="2"/>
        <v>6.4138519692720397</v>
      </c>
      <c r="D12" s="8">
        <v>2504</v>
      </c>
      <c r="E12" s="7">
        <f t="shared" si="3"/>
        <v>3.8166077307645407</v>
      </c>
      <c r="F12" s="8">
        <v>1704</v>
      </c>
      <c r="G12" s="7">
        <f t="shared" si="4"/>
        <v>2.597244238507499</v>
      </c>
    </row>
    <row r="13" spans="1:8" ht="15.75" thickBot="1" x14ac:dyDescent="0.3">
      <c r="A13" s="5" t="s">
        <v>14</v>
      </c>
      <c r="B13" s="6">
        <f t="shared" si="1"/>
        <v>7312</v>
      </c>
      <c r="C13" s="7">
        <f t="shared" si="2"/>
        <v>11.144982319229364</v>
      </c>
      <c r="D13" s="8">
        <v>4149</v>
      </c>
      <c r="E13" s="7">
        <f t="shared" si="3"/>
        <v>6.3239239117180839</v>
      </c>
      <c r="F13" s="8">
        <v>3163</v>
      </c>
      <c r="G13" s="7">
        <f t="shared" si="4"/>
        <v>4.8210584075112788</v>
      </c>
    </row>
    <row r="14" spans="1:8" ht="15.75" thickBot="1" x14ac:dyDescent="0.3">
      <c r="A14" s="5" t="s">
        <v>15</v>
      </c>
      <c r="B14" s="6">
        <f t="shared" si="1"/>
        <v>1893</v>
      </c>
      <c r="C14" s="7">
        <f t="shared" si="2"/>
        <v>2.8853188635532252</v>
      </c>
      <c r="D14" s="8">
        <v>1193</v>
      </c>
      <c r="E14" s="7">
        <f t="shared" si="3"/>
        <v>1.8183758078283134</v>
      </c>
      <c r="F14" s="8">
        <v>700</v>
      </c>
      <c r="G14" s="7">
        <f t="shared" si="4"/>
        <v>1.0669430557249115</v>
      </c>
    </row>
    <row r="15" spans="1:8" ht="15.75" thickBot="1" x14ac:dyDescent="0.3">
      <c r="A15" s="5" t="s">
        <v>16</v>
      </c>
      <c r="B15" s="6">
        <f t="shared" si="1"/>
        <v>1363</v>
      </c>
      <c r="C15" s="7">
        <f t="shared" si="2"/>
        <v>2.0774905499329348</v>
      </c>
      <c r="D15" s="8">
        <v>716</v>
      </c>
      <c r="E15" s="7">
        <f t="shared" si="3"/>
        <v>1.0913303255700524</v>
      </c>
      <c r="F15" s="8">
        <v>647</v>
      </c>
      <c r="G15" s="7">
        <f t="shared" si="4"/>
        <v>0.98616022436288264</v>
      </c>
    </row>
    <row r="16" spans="1:8" ht="15.75" thickBot="1" x14ac:dyDescent="0.3">
      <c r="A16" s="5" t="s">
        <v>17</v>
      </c>
      <c r="B16" s="6">
        <f t="shared" si="1"/>
        <v>2005</v>
      </c>
      <c r="C16" s="7">
        <f t="shared" si="2"/>
        <v>3.056029752469211</v>
      </c>
      <c r="D16" s="8">
        <v>1026</v>
      </c>
      <c r="E16" s="7">
        <f t="shared" si="3"/>
        <v>1.5638336788196563</v>
      </c>
      <c r="F16" s="8">
        <v>979</v>
      </c>
      <c r="G16" s="7">
        <f t="shared" si="4"/>
        <v>1.492196073649555</v>
      </c>
    </row>
    <row r="17" spans="1:7" ht="15.75" customHeight="1" x14ac:dyDescent="0.25">
      <c r="A17" s="266" t="s">
        <v>18</v>
      </c>
      <c r="B17" s="266"/>
      <c r="C17" s="266"/>
      <c r="D17" s="266"/>
      <c r="E17" s="266"/>
      <c r="F17" s="266"/>
      <c r="G17" s="266"/>
    </row>
  </sheetData>
  <mergeCells count="7">
    <mergeCell ref="A17:G17"/>
    <mergeCell ref="A2:G2"/>
    <mergeCell ref="A3:A6"/>
    <mergeCell ref="B3:G3"/>
    <mergeCell ref="B4:C4"/>
    <mergeCell ref="D4:E4"/>
    <mergeCell ref="F4:G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Normal="100" zoomScaleSheetLayoutView="80" workbookViewId="0">
      <selection sqref="A1:XFD1"/>
    </sheetView>
  </sheetViews>
  <sheetFormatPr baseColWidth="10" defaultRowHeight="15" x14ac:dyDescent="0.25"/>
  <cols>
    <col min="1" max="1" width="14.28515625" customWidth="1"/>
    <col min="2" max="2" width="26.5703125" customWidth="1"/>
    <col min="3" max="3" width="20.7109375" customWidth="1"/>
    <col min="4" max="4" width="22" customWidth="1"/>
    <col min="5" max="5" width="11.42578125" style="154"/>
  </cols>
  <sheetData>
    <row r="1" spans="1:5" ht="43.5" customHeight="1" thickBot="1" x14ac:dyDescent="0.3">
      <c r="A1" s="337" t="s">
        <v>163</v>
      </c>
      <c r="B1" s="337"/>
      <c r="C1" s="337"/>
      <c r="D1" s="337"/>
    </row>
    <row r="2" spans="1:5" x14ac:dyDescent="0.25">
      <c r="A2" s="338" t="s">
        <v>1</v>
      </c>
      <c r="B2" s="338" t="s">
        <v>119</v>
      </c>
      <c r="C2" s="340" t="s">
        <v>164</v>
      </c>
      <c r="D2" s="340"/>
    </row>
    <row r="3" spans="1:5" ht="15.75" thickBot="1" x14ac:dyDescent="0.3">
      <c r="A3" s="339"/>
      <c r="B3" s="339"/>
      <c r="C3" s="155" t="s">
        <v>6</v>
      </c>
      <c r="D3" s="155" t="s">
        <v>7</v>
      </c>
    </row>
    <row r="4" spans="1:5" ht="15.75" thickBot="1" x14ac:dyDescent="0.3">
      <c r="A4" s="341" t="s">
        <v>3</v>
      </c>
      <c r="B4" s="341"/>
      <c r="C4" s="156">
        <f t="shared" ref="C4:D4" si="0">SUM(C5:C44)</f>
        <v>973</v>
      </c>
      <c r="D4" s="157">
        <f t="shared" si="0"/>
        <v>100</v>
      </c>
      <c r="E4" s="158"/>
    </row>
    <row r="5" spans="1:5" x14ac:dyDescent="0.25">
      <c r="A5" s="334" t="s">
        <v>8</v>
      </c>
      <c r="B5" s="130" t="s">
        <v>165</v>
      </c>
      <c r="C5" s="35">
        <v>712</v>
      </c>
      <c r="D5" s="85">
        <f>(C5/$C$4)*100</f>
        <v>73.175745118191159</v>
      </c>
    </row>
    <row r="6" spans="1:5" x14ac:dyDescent="0.25">
      <c r="A6" s="334"/>
      <c r="B6" s="159" t="s">
        <v>166</v>
      </c>
      <c r="C6" s="35">
        <v>7</v>
      </c>
      <c r="D6" s="77">
        <f t="shared" ref="D6:D44" si="1">(C6/$C$4)*100</f>
        <v>0.71942446043165476</v>
      </c>
    </row>
    <row r="7" spans="1:5" ht="15.75" thickBot="1" x14ac:dyDescent="0.3">
      <c r="A7" s="335"/>
      <c r="B7" s="160" t="s">
        <v>30</v>
      </c>
      <c r="C7" s="161">
        <v>79</v>
      </c>
      <c r="D7" s="162">
        <f t="shared" si="1"/>
        <v>8.1192189105858166</v>
      </c>
    </row>
    <row r="8" spans="1:5" x14ac:dyDescent="0.25">
      <c r="A8" s="333" t="s">
        <v>9</v>
      </c>
      <c r="B8" s="163" t="s">
        <v>31</v>
      </c>
      <c r="C8" s="82">
        <v>0</v>
      </c>
      <c r="D8" s="77">
        <f t="shared" si="1"/>
        <v>0</v>
      </c>
    </row>
    <row r="9" spans="1:5" x14ac:dyDescent="0.25">
      <c r="A9" s="334"/>
      <c r="B9" s="164" t="s">
        <v>167</v>
      </c>
      <c r="C9" s="82">
        <v>0</v>
      </c>
      <c r="D9" s="77">
        <f t="shared" si="1"/>
        <v>0</v>
      </c>
    </row>
    <row r="10" spans="1:5" x14ac:dyDescent="0.25">
      <c r="A10" s="334"/>
      <c r="B10" s="164" t="s">
        <v>35</v>
      </c>
      <c r="C10" s="82">
        <v>0</v>
      </c>
      <c r="D10" s="77">
        <f t="shared" si="1"/>
        <v>0</v>
      </c>
    </row>
    <row r="11" spans="1:5" x14ac:dyDescent="0.25">
      <c r="A11" s="334"/>
      <c r="B11" s="164" t="s">
        <v>33</v>
      </c>
      <c r="C11" s="82">
        <v>0</v>
      </c>
      <c r="D11" s="77">
        <f t="shared" si="1"/>
        <v>0</v>
      </c>
    </row>
    <row r="12" spans="1:5" x14ac:dyDescent="0.25">
      <c r="A12" s="334"/>
      <c r="B12" s="164" t="s">
        <v>34</v>
      </c>
      <c r="C12" s="82">
        <v>0</v>
      </c>
      <c r="D12" s="77">
        <f t="shared" si="1"/>
        <v>0</v>
      </c>
    </row>
    <row r="13" spans="1:5" ht="15.75" thickBot="1" x14ac:dyDescent="0.3">
      <c r="A13" s="335"/>
      <c r="B13" s="165" t="s">
        <v>36</v>
      </c>
      <c r="C13" s="166">
        <v>0</v>
      </c>
      <c r="D13" s="162">
        <f t="shared" si="1"/>
        <v>0</v>
      </c>
    </row>
    <row r="14" spans="1:5" x14ac:dyDescent="0.25">
      <c r="A14" s="333" t="s">
        <v>10</v>
      </c>
      <c r="B14" s="163" t="s">
        <v>37</v>
      </c>
      <c r="C14" s="82">
        <v>0</v>
      </c>
      <c r="D14" s="77">
        <f t="shared" si="1"/>
        <v>0</v>
      </c>
    </row>
    <row r="15" spans="1:5" x14ac:dyDescent="0.25">
      <c r="A15" s="334"/>
      <c r="B15" s="164" t="s">
        <v>38</v>
      </c>
      <c r="C15" s="82">
        <v>0</v>
      </c>
      <c r="D15" s="77">
        <f t="shared" si="1"/>
        <v>0</v>
      </c>
    </row>
    <row r="16" spans="1:5" ht="15.75" thickBot="1" x14ac:dyDescent="0.3">
      <c r="A16" s="335"/>
      <c r="B16" s="165" t="s">
        <v>39</v>
      </c>
      <c r="C16" s="161">
        <v>0</v>
      </c>
      <c r="D16" s="162">
        <f t="shared" si="1"/>
        <v>0</v>
      </c>
    </row>
    <row r="17" spans="1:4" x14ac:dyDescent="0.25">
      <c r="A17" s="333" t="s">
        <v>11</v>
      </c>
      <c r="B17" s="163" t="s">
        <v>40</v>
      </c>
      <c r="C17" s="82">
        <v>0</v>
      </c>
      <c r="D17" s="77">
        <f t="shared" si="1"/>
        <v>0</v>
      </c>
    </row>
    <row r="18" spans="1:4" x14ac:dyDescent="0.25">
      <c r="A18" s="334"/>
      <c r="B18" s="164" t="s">
        <v>41</v>
      </c>
      <c r="C18" s="82">
        <v>0</v>
      </c>
      <c r="D18" s="77">
        <f t="shared" si="1"/>
        <v>0</v>
      </c>
    </row>
    <row r="19" spans="1:4" x14ac:dyDescent="0.25">
      <c r="A19" s="334"/>
      <c r="B19" s="164" t="s">
        <v>42</v>
      </c>
      <c r="C19" s="82">
        <v>0</v>
      </c>
      <c r="D19" s="77">
        <f t="shared" si="1"/>
        <v>0</v>
      </c>
    </row>
    <row r="20" spans="1:4" ht="15.75" thickBot="1" x14ac:dyDescent="0.3">
      <c r="A20" s="335"/>
      <c r="B20" s="165" t="s">
        <v>43</v>
      </c>
      <c r="C20" s="166">
        <v>0</v>
      </c>
      <c r="D20" s="162">
        <f t="shared" si="1"/>
        <v>0</v>
      </c>
    </row>
    <row r="21" spans="1:4" x14ac:dyDescent="0.25">
      <c r="A21" s="333" t="s">
        <v>44</v>
      </c>
      <c r="B21" s="163" t="s">
        <v>45</v>
      </c>
      <c r="C21" s="82">
        <v>1</v>
      </c>
      <c r="D21" s="77">
        <f t="shared" si="1"/>
        <v>0.10277492291880781</v>
      </c>
    </row>
    <row r="22" spans="1:4" x14ac:dyDescent="0.25">
      <c r="A22" s="334"/>
      <c r="B22" s="164" t="s">
        <v>46</v>
      </c>
      <c r="C22" s="82">
        <v>0</v>
      </c>
      <c r="D22" s="77">
        <f t="shared" si="1"/>
        <v>0</v>
      </c>
    </row>
    <row r="23" spans="1:4" x14ac:dyDescent="0.25">
      <c r="A23" s="334"/>
      <c r="B23" s="164" t="s">
        <v>47</v>
      </c>
      <c r="C23" s="82">
        <v>0</v>
      </c>
      <c r="D23" s="77">
        <f t="shared" si="1"/>
        <v>0</v>
      </c>
    </row>
    <row r="24" spans="1:4" x14ac:dyDescent="0.25">
      <c r="A24" s="334"/>
      <c r="B24" s="164" t="s">
        <v>48</v>
      </c>
      <c r="C24" s="82">
        <v>0</v>
      </c>
      <c r="D24" s="77">
        <f t="shared" si="1"/>
        <v>0</v>
      </c>
    </row>
    <row r="25" spans="1:4" ht="15.75" thickBot="1" x14ac:dyDescent="0.3">
      <c r="A25" s="335"/>
      <c r="B25" s="165" t="s">
        <v>126</v>
      </c>
      <c r="C25" s="166">
        <v>0</v>
      </c>
      <c r="D25" s="162">
        <f t="shared" si="1"/>
        <v>0</v>
      </c>
    </row>
    <row r="26" spans="1:4" x14ac:dyDescent="0.25">
      <c r="A26" s="333" t="s">
        <v>13</v>
      </c>
      <c r="B26" s="163" t="s">
        <v>50</v>
      </c>
      <c r="C26" s="82">
        <v>0</v>
      </c>
      <c r="D26" s="77">
        <f t="shared" si="1"/>
        <v>0</v>
      </c>
    </row>
    <row r="27" spans="1:4" ht="15.75" customHeight="1" x14ac:dyDescent="0.25">
      <c r="A27" s="334"/>
      <c r="B27" s="164" t="s">
        <v>51</v>
      </c>
      <c r="C27" s="35">
        <v>53</v>
      </c>
      <c r="D27" s="77">
        <f t="shared" si="1"/>
        <v>5.4470709146968135</v>
      </c>
    </row>
    <row r="28" spans="1:4" ht="16.5" customHeight="1" x14ac:dyDescent="0.25">
      <c r="A28" s="334"/>
      <c r="B28" s="164" t="s">
        <v>168</v>
      </c>
      <c r="C28" s="35">
        <v>0</v>
      </c>
      <c r="D28" s="77">
        <f t="shared" si="1"/>
        <v>0</v>
      </c>
    </row>
    <row r="29" spans="1:4" x14ac:dyDescent="0.25">
      <c r="A29" s="334"/>
      <c r="B29" s="164" t="s">
        <v>53</v>
      </c>
      <c r="C29" s="35">
        <v>7</v>
      </c>
      <c r="D29" s="48">
        <f t="shared" si="1"/>
        <v>0.71942446043165476</v>
      </c>
    </row>
    <row r="30" spans="1:4" ht="15.75" thickBot="1" x14ac:dyDescent="0.3">
      <c r="A30" s="335"/>
      <c r="B30" s="165" t="s">
        <v>169</v>
      </c>
      <c r="C30" s="161">
        <v>0</v>
      </c>
      <c r="D30" s="162">
        <f t="shared" si="1"/>
        <v>0</v>
      </c>
    </row>
    <row r="31" spans="1:4" ht="19.5" customHeight="1" x14ac:dyDescent="0.25">
      <c r="A31" s="333" t="s">
        <v>14</v>
      </c>
      <c r="B31" s="163" t="s">
        <v>55</v>
      </c>
      <c r="C31" s="86">
        <v>0</v>
      </c>
      <c r="D31" s="85">
        <f t="shared" si="1"/>
        <v>0</v>
      </c>
    </row>
    <row r="32" spans="1:4" ht="15.75" customHeight="1" x14ac:dyDescent="0.25">
      <c r="A32" s="334"/>
      <c r="B32" s="164" t="s">
        <v>56</v>
      </c>
      <c r="C32" s="84">
        <v>29</v>
      </c>
      <c r="D32" s="92">
        <f t="shared" si="1"/>
        <v>2.9804727646454263</v>
      </c>
    </row>
    <row r="33" spans="1:4" ht="15.75" thickBot="1" x14ac:dyDescent="0.3">
      <c r="A33" s="335"/>
      <c r="B33" s="165" t="s">
        <v>57</v>
      </c>
      <c r="C33" s="167">
        <v>84</v>
      </c>
      <c r="D33" s="168">
        <f t="shared" si="1"/>
        <v>8.6330935251798557</v>
      </c>
    </row>
    <row r="34" spans="1:4" ht="17.25" customHeight="1" x14ac:dyDescent="0.25">
      <c r="A34" s="333" t="s">
        <v>15</v>
      </c>
      <c r="B34" s="163" t="s">
        <v>58</v>
      </c>
      <c r="C34" s="86">
        <v>1</v>
      </c>
      <c r="D34" s="85">
        <f t="shared" si="1"/>
        <v>0.10277492291880781</v>
      </c>
    </row>
    <row r="35" spans="1:4" x14ac:dyDescent="0.25">
      <c r="A35" s="334"/>
      <c r="B35" s="164" t="s">
        <v>59</v>
      </c>
      <c r="C35" s="82">
        <v>0</v>
      </c>
      <c r="D35" s="77">
        <f t="shared" si="1"/>
        <v>0</v>
      </c>
    </row>
    <row r="36" spans="1:4" x14ac:dyDescent="0.25">
      <c r="A36" s="334"/>
      <c r="B36" s="164" t="s">
        <v>60</v>
      </c>
      <c r="C36" s="82">
        <v>0</v>
      </c>
      <c r="D36" s="77">
        <f t="shared" si="1"/>
        <v>0</v>
      </c>
    </row>
    <row r="37" spans="1:4" ht="15.75" thickBot="1" x14ac:dyDescent="0.3">
      <c r="A37" s="335"/>
      <c r="B37" s="165" t="s">
        <v>61</v>
      </c>
      <c r="C37" s="166">
        <v>0</v>
      </c>
      <c r="D37" s="162">
        <f t="shared" si="1"/>
        <v>0</v>
      </c>
    </row>
    <row r="38" spans="1:4" ht="12.75" customHeight="1" x14ac:dyDescent="0.25">
      <c r="A38" s="333" t="s">
        <v>16</v>
      </c>
      <c r="B38" s="163" t="s">
        <v>62</v>
      </c>
      <c r="C38" s="82">
        <v>0</v>
      </c>
      <c r="D38" s="77">
        <f t="shared" si="1"/>
        <v>0</v>
      </c>
    </row>
    <row r="39" spans="1:4" x14ac:dyDescent="0.25">
      <c r="A39" s="334"/>
      <c r="B39" s="164" t="s">
        <v>63</v>
      </c>
      <c r="C39" s="82">
        <v>0</v>
      </c>
      <c r="D39" s="77">
        <f t="shared" si="1"/>
        <v>0</v>
      </c>
    </row>
    <row r="40" spans="1:4" ht="15.75" thickBot="1" x14ac:dyDescent="0.3">
      <c r="A40" s="335"/>
      <c r="B40" s="165" t="s">
        <v>170</v>
      </c>
      <c r="C40" s="166">
        <v>0</v>
      </c>
      <c r="D40" s="162">
        <f t="shared" si="1"/>
        <v>0</v>
      </c>
    </row>
    <row r="41" spans="1:4" x14ac:dyDescent="0.25">
      <c r="A41" s="333" t="s">
        <v>17</v>
      </c>
      <c r="B41" s="163" t="s">
        <v>65</v>
      </c>
      <c r="C41" s="82">
        <v>0</v>
      </c>
      <c r="D41" s="77">
        <f t="shared" si="1"/>
        <v>0</v>
      </c>
    </row>
    <row r="42" spans="1:4" ht="13.5" customHeight="1" x14ac:dyDescent="0.25">
      <c r="A42" s="334"/>
      <c r="B42" s="164" t="s">
        <v>66</v>
      </c>
      <c r="C42" s="82">
        <v>0</v>
      </c>
      <c r="D42" s="77">
        <f t="shared" si="1"/>
        <v>0</v>
      </c>
    </row>
    <row r="43" spans="1:4" x14ac:dyDescent="0.25">
      <c r="A43" s="334"/>
      <c r="B43" s="164" t="s">
        <v>67</v>
      </c>
      <c r="C43" s="82">
        <v>0</v>
      </c>
      <c r="D43" s="77">
        <f t="shared" si="1"/>
        <v>0</v>
      </c>
    </row>
    <row r="44" spans="1:4" ht="15.75" thickBot="1" x14ac:dyDescent="0.3">
      <c r="A44" s="335"/>
      <c r="B44" s="165" t="s">
        <v>68</v>
      </c>
      <c r="C44" s="161">
        <v>0</v>
      </c>
      <c r="D44" s="162">
        <f t="shared" si="1"/>
        <v>0</v>
      </c>
    </row>
    <row r="45" spans="1:4" x14ac:dyDescent="0.25">
      <c r="A45" s="336" t="s">
        <v>171</v>
      </c>
      <c r="B45" s="336"/>
      <c r="C45" s="336"/>
      <c r="D45" s="336"/>
    </row>
  </sheetData>
  <mergeCells count="16">
    <mergeCell ref="A5:A7"/>
    <mergeCell ref="A1:D1"/>
    <mergeCell ref="A2:A3"/>
    <mergeCell ref="B2:B3"/>
    <mergeCell ref="C2:D2"/>
    <mergeCell ref="A4:B4"/>
    <mergeCell ref="A34:A37"/>
    <mergeCell ref="A38:A40"/>
    <mergeCell ref="A41:A44"/>
    <mergeCell ref="A45:D45"/>
    <mergeCell ref="A8:A13"/>
    <mergeCell ref="A14:A16"/>
    <mergeCell ref="A17:A20"/>
    <mergeCell ref="A21:A25"/>
    <mergeCell ref="A26:A30"/>
    <mergeCell ref="A31:A33"/>
  </mergeCells>
  <pageMargins left="0.7" right="0.7" top="0.75" bottom="0.75" header="0.3" footer="0.3"/>
  <pageSetup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Normal="100" workbookViewId="0">
      <selection sqref="A1:XFD1"/>
    </sheetView>
  </sheetViews>
  <sheetFormatPr baseColWidth="10" defaultRowHeight="15" x14ac:dyDescent="0.25"/>
  <cols>
    <col min="1" max="1" width="44.85546875" customWidth="1"/>
    <col min="2" max="2" width="18.7109375" customWidth="1"/>
    <col min="3" max="3" width="18.140625" customWidth="1"/>
  </cols>
  <sheetData>
    <row r="1" spans="1:5" ht="33" customHeight="1" thickBot="1" x14ac:dyDescent="0.3">
      <c r="A1" s="288" t="s">
        <v>172</v>
      </c>
      <c r="B1" s="288"/>
      <c r="C1" s="288"/>
    </row>
    <row r="2" spans="1:5" ht="12.75" customHeight="1" x14ac:dyDescent="0.25">
      <c r="A2" s="342" t="s">
        <v>173</v>
      </c>
      <c r="B2" s="344" t="s">
        <v>174</v>
      </c>
      <c r="C2" s="345"/>
      <c r="D2" s="1"/>
    </row>
    <row r="3" spans="1:5" ht="14.25" customHeight="1" x14ac:dyDescent="0.25">
      <c r="A3" s="342"/>
      <c r="B3" s="169" t="s">
        <v>122</v>
      </c>
      <c r="C3" s="170" t="s">
        <v>123</v>
      </c>
      <c r="D3" s="1"/>
    </row>
    <row r="4" spans="1:5" ht="12" customHeight="1" thickBot="1" x14ac:dyDescent="0.3">
      <c r="A4" s="343"/>
      <c r="B4" s="171" t="s">
        <v>6</v>
      </c>
      <c r="C4" s="172" t="s">
        <v>6</v>
      </c>
      <c r="D4" s="1"/>
    </row>
    <row r="5" spans="1:5" x14ac:dyDescent="0.25">
      <c r="A5" s="173" t="s">
        <v>3</v>
      </c>
      <c r="B5" s="174">
        <f t="shared" ref="B5:C5" si="0">SUM(B6:B45)</f>
        <v>2</v>
      </c>
      <c r="C5" s="175">
        <f t="shared" si="0"/>
        <v>65</v>
      </c>
      <c r="D5" s="35"/>
      <c r="E5" s="35"/>
    </row>
    <row r="6" spans="1:5" ht="14.25" customHeight="1" x14ac:dyDescent="0.25">
      <c r="A6" s="176" t="s">
        <v>28</v>
      </c>
      <c r="B6" s="35">
        <v>0</v>
      </c>
      <c r="C6" s="147">
        <v>10</v>
      </c>
    </row>
    <row r="7" spans="1:5" ht="17.25" customHeight="1" x14ac:dyDescent="0.25">
      <c r="A7" s="177" t="s">
        <v>175</v>
      </c>
      <c r="B7" s="35">
        <v>0</v>
      </c>
      <c r="C7" s="147">
        <v>8</v>
      </c>
    </row>
    <row r="8" spans="1:5" ht="15.75" customHeight="1" x14ac:dyDescent="0.25">
      <c r="A8" s="177" t="s">
        <v>176</v>
      </c>
      <c r="B8" s="35">
        <v>0</v>
      </c>
      <c r="C8" s="147">
        <v>1</v>
      </c>
    </row>
    <row r="9" spans="1:5" ht="13.5" customHeight="1" x14ac:dyDescent="0.25">
      <c r="A9" s="177" t="s">
        <v>31</v>
      </c>
      <c r="B9" s="35">
        <v>0</v>
      </c>
      <c r="C9" s="147">
        <v>0</v>
      </c>
    </row>
    <row r="10" spans="1:5" x14ac:dyDescent="0.25">
      <c r="A10" s="176" t="s">
        <v>177</v>
      </c>
      <c r="B10" s="35">
        <v>0</v>
      </c>
      <c r="C10" s="147">
        <v>0</v>
      </c>
    </row>
    <row r="11" spans="1:5" x14ac:dyDescent="0.25">
      <c r="A11" s="176" t="s">
        <v>33</v>
      </c>
      <c r="B11" s="35">
        <v>0</v>
      </c>
      <c r="C11" s="147">
        <v>0</v>
      </c>
    </row>
    <row r="12" spans="1:5" x14ac:dyDescent="0.25">
      <c r="A12" s="176" t="s">
        <v>34</v>
      </c>
      <c r="B12" s="35">
        <v>0</v>
      </c>
      <c r="C12" s="147">
        <v>0</v>
      </c>
    </row>
    <row r="13" spans="1:5" x14ac:dyDescent="0.25">
      <c r="A13" s="176" t="s">
        <v>35</v>
      </c>
      <c r="B13" s="35">
        <v>0</v>
      </c>
      <c r="C13" s="147">
        <v>0</v>
      </c>
    </row>
    <row r="14" spans="1:5" x14ac:dyDescent="0.25">
      <c r="A14" s="176" t="s">
        <v>36</v>
      </c>
      <c r="B14" s="35">
        <v>0</v>
      </c>
      <c r="C14" s="147">
        <v>0</v>
      </c>
    </row>
    <row r="15" spans="1:5" x14ac:dyDescent="0.25">
      <c r="A15" s="176" t="s">
        <v>37</v>
      </c>
      <c r="B15" s="35">
        <v>0</v>
      </c>
      <c r="C15" s="147">
        <v>0</v>
      </c>
    </row>
    <row r="16" spans="1:5" x14ac:dyDescent="0.25">
      <c r="A16" s="176" t="s">
        <v>38</v>
      </c>
      <c r="B16" s="35">
        <v>0</v>
      </c>
      <c r="C16" s="147">
        <v>0</v>
      </c>
    </row>
    <row r="17" spans="1:3" x14ac:dyDescent="0.25">
      <c r="A17" s="176" t="s">
        <v>39</v>
      </c>
      <c r="B17" s="35">
        <v>0</v>
      </c>
      <c r="C17" s="147">
        <v>0</v>
      </c>
    </row>
    <row r="18" spans="1:3" x14ac:dyDescent="0.25">
      <c r="A18" s="176" t="s">
        <v>40</v>
      </c>
      <c r="B18" s="35">
        <v>0</v>
      </c>
      <c r="C18" s="147">
        <v>0</v>
      </c>
    </row>
    <row r="19" spans="1:3" x14ac:dyDescent="0.25">
      <c r="A19" s="176" t="s">
        <v>41</v>
      </c>
      <c r="B19" s="35">
        <v>0</v>
      </c>
      <c r="C19" s="147">
        <v>0</v>
      </c>
    </row>
    <row r="20" spans="1:3" x14ac:dyDescent="0.25">
      <c r="A20" s="176" t="s">
        <v>178</v>
      </c>
      <c r="B20" s="35">
        <v>0</v>
      </c>
      <c r="C20" s="147">
        <v>0</v>
      </c>
    </row>
    <row r="21" spans="1:3" x14ac:dyDescent="0.25">
      <c r="A21" s="176" t="s">
        <v>179</v>
      </c>
      <c r="B21" s="35">
        <v>0</v>
      </c>
      <c r="C21" s="147">
        <v>0</v>
      </c>
    </row>
    <row r="22" spans="1:3" x14ac:dyDescent="0.25">
      <c r="A22" s="176" t="s">
        <v>180</v>
      </c>
      <c r="B22" s="35">
        <v>0</v>
      </c>
      <c r="C22" s="147">
        <v>0</v>
      </c>
    </row>
    <row r="23" spans="1:3" x14ac:dyDescent="0.25">
      <c r="A23" s="176" t="s">
        <v>181</v>
      </c>
      <c r="B23" s="35">
        <v>0</v>
      </c>
      <c r="C23" s="147">
        <v>0</v>
      </c>
    </row>
    <row r="24" spans="1:3" x14ac:dyDescent="0.25">
      <c r="A24" s="176" t="s">
        <v>182</v>
      </c>
      <c r="B24" s="35">
        <v>0</v>
      </c>
      <c r="C24" s="147">
        <v>0</v>
      </c>
    </row>
    <row r="25" spans="1:3" x14ac:dyDescent="0.25">
      <c r="A25" s="176" t="s">
        <v>48</v>
      </c>
      <c r="B25" s="35">
        <v>0</v>
      </c>
      <c r="C25" s="147">
        <v>0</v>
      </c>
    </row>
    <row r="26" spans="1:3" x14ac:dyDescent="0.25">
      <c r="A26" s="176" t="s">
        <v>49</v>
      </c>
      <c r="B26" s="35">
        <v>0</v>
      </c>
      <c r="C26" s="147">
        <v>0</v>
      </c>
    </row>
    <row r="27" spans="1:3" ht="12.75" customHeight="1" x14ac:dyDescent="0.25">
      <c r="A27" s="176" t="s">
        <v>50</v>
      </c>
      <c r="B27" s="35">
        <v>0</v>
      </c>
      <c r="C27" s="147">
        <v>0</v>
      </c>
    </row>
    <row r="28" spans="1:3" x14ac:dyDescent="0.25">
      <c r="A28" s="176" t="s">
        <v>51</v>
      </c>
      <c r="B28" s="35">
        <v>0</v>
      </c>
      <c r="C28" s="147">
        <v>9</v>
      </c>
    </row>
    <row r="29" spans="1:3" x14ac:dyDescent="0.25">
      <c r="A29" s="176" t="s">
        <v>52</v>
      </c>
      <c r="B29" s="35">
        <v>0</v>
      </c>
      <c r="C29" s="147">
        <v>0</v>
      </c>
    </row>
    <row r="30" spans="1:3" x14ac:dyDescent="0.25">
      <c r="A30" s="176" t="s">
        <v>53</v>
      </c>
      <c r="B30" s="35">
        <v>0</v>
      </c>
      <c r="C30" s="147">
        <v>0</v>
      </c>
    </row>
    <row r="31" spans="1:3" x14ac:dyDescent="0.25">
      <c r="A31" s="176" t="s">
        <v>169</v>
      </c>
      <c r="B31" s="35">
        <v>0</v>
      </c>
      <c r="C31" s="147">
        <v>0</v>
      </c>
    </row>
    <row r="32" spans="1:3" x14ac:dyDescent="0.25">
      <c r="A32" s="176" t="s">
        <v>55</v>
      </c>
      <c r="B32" s="35">
        <v>0</v>
      </c>
      <c r="C32" s="147">
        <v>0</v>
      </c>
    </row>
    <row r="33" spans="1:3" x14ac:dyDescent="0.25">
      <c r="A33" s="176" t="s">
        <v>56</v>
      </c>
      <c r="B33" s="35">
        <v>0</v>
      </c>
      <c r="C33" s="147">
        <v>0</v>
      </c>
    </row>
    <row r="34" spans="1:3" x14ac:dyDescent="0.25">
      <c r="A34" s="176" t="s">
        <v>183</v>
      </c>
      <c r="B34" s="35">
        <v>0</v>
      </c>
      <c r="C34" s="147">
        <v>0</v>
      </c>
    </row>
    <row r="35" spans="1:3" x14ac:dyDescent="0.25">
      <c r="A35" s="176" t="s">
        <v>58</v>
      </c>
      <c r="B35" s="35">
        <v>0</v>
      </c>
      <c r="C35" s="147">
        <v>0</v>
      </c>
    </row>
    <row r="36" spans="1:3" ht="13.5" customHeight="1" x14ac:dyDescent="0.25">
      <c r="A36" s="176" t="s">
        <v>184</v>
      </c>
      <c r="B36" s="35">
        <v>0</v>
      </c>
      <c r="C36" s="147">
        <v>0</v>
      </c>
    </row>
    <row r="37" spans="1:3" x14ac:dyDescent="0.25">
      <c r="A37" s="176" t="s">
        <v>60</v>
      </c>
      <c r="B37" s="35">
        <v>0</v>
      </c>
      <c r="C37" s="147">
        <v>0</v>
      </c>
    </row>
    <row r="38" spans="1:3" x14ac:dyDescent="0.25">
      <c r="A38" s="176" t="s">
        <v>61</v>
      </c>
      <c r="B38" s="35">
        <v>0</v>
      </c>
      <c r="C38" s="147">
        <v>3</v>
      </c>
    </row>
    <row r="39" spans="1:3" x14ac:dyDescent="0.25">
      <c r="A39" s="176" t="s">
        <v>62</v>
      </c>
      <c r="B39" s="35">
        <v>0</v>
      </c>
      <c r="C39" s="147">
        <v>0</v>
      </c>
    </row>
    <row r="40" spans="1:3" x14ac:dyDescent="0.25">
      <c r="A40" s="176" t="s">
        <v>63</v>
      </c>
      <c r="B40" s="35">
        <v>0</v>
      </c>
      <c r="C40" s="147">
        <v>32</v>
      </c>
    </row>
    <row r="41" spans="1:3" x14ac:dyDescent="0.25">
      <c r="A41" s="176" t="s">
        <v>170</v>
      </c>
      <c r="B41" s="35">
        <v>0</v>
      </c>
      <c r="C41" s="147">
        <v>0</v>
      </c>
    </row>
    <row r="42" spans="1:3" x14ac:dyDescent="0.25">
      <c r="A42" s="176" t="s">
        <v>65</v>
      </c>
      <c r="B42" s="35">
        <v>0</v>
      </c>
      <c r="C42" s="147">
        <v>0</v>
      </c>
    </row>
    <row r="43" spans="1:3" x14ac:dyDescent="0.25">
      <c r="A43" s="176" t="s">
        <v>66</v>
      </c>
      <c r="B43" s="35">
        <v>0</v>
      </c>
      <c r="C43" s="147">
        <v>0</v>
      </c>
    </row>
    <row r="44" spans="1:3" x14ac:dyDescent="0.25">
      <c r="A44" s="176" t="s">
        <v>185</v>
      </c>
      <c r="B44" s="47">
        <v>2</v>
      </c>
      <c r="C44" s="149">
        <v>2</v>
      </c>
    </row>
    <row r="45" spans="1:3" ht="15.75" thickBot="1" x14ac:dyDescent="0.3">
      <c r="A45" s="178" t="s">
        <v>68</v>
      </c>
      <c r="B45" s="161">
        <v>0</v>
      </c>
      <c r="C45" s="179">
        <v>0</v>
      </c>
    </row>
    <row r="46" spans="1:3" x14ac:dyDescent="0.25">
      <c r="A46" s="180" t="s">
        <v>186</v>
      </c>
    </row>
  </sheetData>
  <mergeCells count="3">
    <mergeCell ref="A1:C1"/>
    <mergeCell ref="A2:A4"/>
    <mergeCell ref="B2:C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zoomScaleSheetLayoutView="90" workbookViewId="0">
      <selection activeCell="B17" sqref="B17"/>
    </sheetView>
  </sheetViews>
  <sheetFormatPr baseColWidth="10" defaultRowHeight="15" x14ac:dyDescent="0.25"/>
  <cols>
    <col min="1" max="1" width="51.85546875" customWidth="1"/>
    <col min="2" max="2" width="12.5703125" customWidth="1"/>
    <col min="3" max="3" width="11.140625" customWidth="1"/>
    <col min="4" max="5" width="11.7109375" customWidth="1"/>
  </cols>
  <sheetData>
    <row r="2" spans="1:6" ht="35.25" customHeight="1" thickBot="1" x14ac:dyDescent="0.3">
      <c r="A2" s="346" t="s">
        <v>187</v>
      </c>
      <c r="B2" s="346"/>
      <c r="C2" s="346"/>
      <c r="D2" s="346"/>
      <c r="E2" s="346"/>
    </row>
    <row r="3" spans="1:6" x14ac:dyDescent="0.25">
      <c r="A3" s="347" t="s">
        <v>188</v>
      </c>
      <c r="B3" s="350" t="s">
        <v>3</v>
      </c>
      <c r="C3" s="351" t="s">
        <v>189</v>
      </c>
      <c r="D3" s="352"/>
      <c r="E3" s="352"/>
      <c r="F3" s="1"/>
    </row>
    <row r="4" spans="1:6" ht="15.75" thickBot="1" x14ac:dyDescent="0.3">
      <c r="A4" s="348"/>
      <c r="B4" s="342"/>
      <c r="C4" s="181" t="s">
        <v>190</v>
      </c>
      <c r="D4" s="182" t="s">
        <v>191</v>
      </c>
      <c r="E4" s="182" t="s">
        <v>192</v>
      </c>
      <c r="F4" s="1"/>
    </row>
    <row r="5" spans="1:6" ht="15.75" thickBot="1" x14ac:dyDescent="0.3">
      <c r="A5" s="349"/>
      <c r="B5" s="343"/>
      <c r="C5" s="183" t="s">
        <v>6</v>
      </c>
      <c r="D5" s="184" t="s">
        <v>6</v>
      </c>
      <c r="E5" s="184" t="s">
        <v>6</v>
      </c>
      <c r="F5" s="1"/>
    </row>
    <row r="6" spans="1:6" ht="14.25" customHeight="1" x14ac:dyDescent="0.25">
      <c r="A6" s="185" t="s">
        <v>3</v>
      </c>
      <c r="B6" s="186">
        <f>SUM(B7:B29)</f>
        <v>67</v>
      </c>
      <c r="C6" s="186">
        <f t="shared" ref="C6:E6" si="0">SUM(C7:C27)</f>
        <v>4</v>
      </c>
      <c r="D6" s="186">
        <f t="shared" si="0"/>
        <v>32</v>
      </c>
      <c r="E6" s="186">
        <f t="shared" si="0"/>
        <v>31</v>
      </c>
      <c r="F6" s="187"/>
    </row>
    <row r="7" spans="1:6" x14ac:dyDescent="0.25">
      <c r="A7" s="188" t="s">
        <v>193</v>
      </c>
      <c r="B7" s="189">
        <f>SUM(E7+D7+C7)</f>
        <v>29</v>
      </c>
      <c r="C7" s="116">
        <v>4</v>
      </c>
      <c r="D7" s="116">
        <v>14</v>
      </c>
      <c r="E7" s="116">
        <v>11</v>
      </c>
    </row>
    <row r="8" spans="1:6" x14ac:dyDescent="0.25">
      <c r="A8" s="190" t="s">
        <v>194</v>
      </c>
      <c r="B8" s="189">
        <f t="shared" ref="B8:B29" si="1">SUM(E8+D8+C8)</f>
        <v>0</v>
      </c>
      <c r="C8" s="116">
        <v>0</v>
      </c>
      <c r="D8" s="116">
        <v>0</v>
      </c>
      <c r="E8" s="116">
        <v>0</v>
      </c>
    </row>
    <row r="9" spans="1:6" ht="20.25" customHeight="1" x14ac:dyDescent="0.25">
      <c r="A9" s="191" t="s">
        <v>195</v>
      </c>
      <c r="B9" s="189">
        <f t="shared" si="1"/>
        <v>0</v>
      </c>
      <c r="C9" s="116">
        <v>0</v>
      </c>
      <c r="D9" s="116">
        <v>0</v>
      </c>
      <c r="E9" s="116">
        <v>0</v>
      </c>
    </row>
    <row r="10" spans="1:6" ht="23.25" customHeight="1" x14ac:dyDescent="0.25">
      <c r="A10" s="188" t="s">
        <v>196</v>
      </c>
      <c r="B10" s="189">
        <f t="shared" si="1"/>
        <v>0</v>
      </c>
      <c r="C10" s="116">
        <v>0</v>
      </c>
      <c r="D10" s="116">
        <v>0</v>
      </c>
      <c r="E10" s="116">
        <v>0</v>
      </c>
    </row>
    <row r="11" spans="1:6" ht="25.5" x14ac:dyDescent="0.25">
      <c r="A11" s="188" t="s">
        <v>77</v>
      </c>
      <c r="B11" s="189">
        <f t="shared" si="1"/>
        <v>0</v>
      </c>
      <c r="C11" s="116">
        <v>0</v>
      </c>
      <c r="D11" s="116">
        <v>0</v>
      </c>
      <c r="E11" s="116">
        <v>0</v>
      </c>
    </row>
    <row r="12" spans="1:6" ht="15.75" customHeight="1" x14ac:dyDescent="0.25">
      <c r="A12" s="191" t="s">
        <v>197</v>
      </c>
      <c r="B12" s="189">
        <f t="shared" si="1"/>
        <v>0</v>
      </c>
      <c r="C12" s="116">
        <v>0</v>
      </c>
      <c r="D12" s="116">
        <v>0</v>
      </c>
      <c r="E12" s="116">
        <v>0</v>
      </c>
    </row>
    <row r="13" spans="1:6" ht="25.5" x14ac:dyDescent="0.25">
      <c r="A13" s="188" t="s">
        <v>198</v>
      </c>
      <c r="B13" s="189">
        <f t="shared" si="1"/>
        <v>38</v>
      </c>
      <c r="C13" s="116">
        <v>0</v>
      </c>
      <c r="D13" s="116">
        <v>18</v>
      </c>
      <c r="E13" s="116">
        <v>20</v>
      </c>
    </row>
    <row r="14" spans="1:6" x14ac:dyDescent="0.25">
      <c r="A14" s="192" t="s">
        <v>199</v>
      </c>
      <c r="B14" s="189">
        <f t="shared" si="1"/>
        <v>0</v>
      </c>
      <c r="C14" s="116">
        <v>0</v>
      </c>
      <c r="D14" s="116">
        <v>0</v>
      </c>
      <c r="E14" s="116">
        <v>0</v>
      </c>
    </row>
    <row r="15" spans="1:6" ht="22.5" customHeight="1" x14ac:dyDescent="0.25">
      <c r="A15" s="192" t="s">
        <v>200</v>
      </c>
      <c r="B15" s="189">
        <f t="shared" si="1"/>
        <v>0</v>
      </c>
      <c r="C15" s="116">
        <v>0</v>
      </c>
      <c r="D15" s="116">
        <v>0</v>
      </c>
      <c r="E15" s="116">
        <v>0</v>
      </c>
    </row>
    <row r="16" spans="1:6" x14ac:dyDescent="0.25">
      <c r="A16" s="188" t="s">
        <v>201</v>
      </c>
      <c r="B16" s="189">
        <f t="shared" si="1"/>
        <v>0</v>
      </c>
      <c r="C16" s="116">
        <v>0</v>
      </c>
      <c r="D16" s="116">
        <v>0</v>
      </c>
      <c r="E16" s="116">
        <v>0</v>
      </c>
    </row>
    <row r="17" spans="1:5" ht="25.5" x14ac:dyDescent="0.25">
      <c r="A17" s="192" t="s">
        <v>202</v>
      </c>
      <c r="B17" s="189">
        <f t="shared" si="1"/>
        <v>0</v>
      </c>
      <c r="C17" s="116">
        <v>0</v>
      </c>
      <c r="D17" s="116">
        <v>0</v>
      </c>
      <c r="E17" s="116">
        <v>0</v>
      </c>
    </row>
    <row r="18" spans="1:5" ht="21.75" customHeight="1" x14ac:dyDescent="0.25">
      <c r="A18" s="193" t="s">
        <v>203</v>
      </c>
      <c r="B18" s="189">
        <f t="shared" si="1"/>
        <v>0</v>
      </c>
      <c r="C18" s="116">
        <v>0</v>
      </c>
      <c r="D18" s="116">
        <v>0</v>
      </c>
      <c r="E18" s="116">
        <v>0</v>
      </c>
    </row>
    <row r="19" spans="1:5" x14ac:dyDescent="0.25">
      <c r="A19" s="193" t="s">
        <v>204</v>
      </c>
      <c r="B19" s="189">
        <f t="shared" si="1"/>
        <v>0</v>
      </c>
      <c r="C19" s="116">
        <v>0</v>
      </c>
      <c r="D19" s="116">
        <v>0</v>
      </c>
      <c r="E19" s="116">
        <v>0</v>
      </c>
    </row>
    <row r="20" spans="1:5" x14ac:dyDescent="0.25">
      <c r="A20" s="192" t="s">
        <v>205</v>
      </c>
      <c r="B20" s="189">
        <f t="shared" si="1"/>
        <v>0</v>
      </c>
      <c r="C20" s="116">
        <v>0</v>
      </c>
      <c r="D20" s="116">
        <v>0</v>
      </c>
      <c r="E20" s="116">
        <v>0</v>
      </c>
    </row>
    <row r="21" spans="1:5" ht="25.5" x14ac:dyDescent="0.25">
      <c r="A21" s="194" t="s">
        <v>206</v>
      </c>
      <c r="B21" s="189">
        <f t="shared" si="1"/>
        <v>0</v>
      </c>
      <c r="C21" s="116">
        <v>0</v>
      </c>
      <c r="D21" s="116">
        <v>0</v>
      </c>
      <c r="E21" s="116">
        <v>0</v>
      </c>
    </row>
    <row r="22" spans="1:5" ht="18.75" customHeight="1" x14ac:dyDescent="0.25">
      <c r="A22" s="195" t="s">
        <v>207</v>
      </c>
      <c r="B22" s="189">
        <f t="shared" si="1"/>
        <v>0</v>
      </c>
      <c r="C22" s="116">
        <v>0</v>
      </c>
      <c r="D22" s="116">
        <v>0</v>
      </c>
      <c r="E22" s="116">
        <v>0</v>
      </c>
    </row>
    <row r="23" spans="1:5" ht="20.25" customHeight="1" x14ac:dyDescent="0.25">
      <c r="A23" s="193" t="s">
        <v>208</v>
      </c>
      <c r="B23" s="189">
        <f t="shared" si="1"/>
        <v>0</v>
      </c>
      <c r="C23" s="116">
        <v>0</v>
      </c>
      <c r="D23" s="116">
        <v>0</v>
      </c>
      <c r="E23" s="116">
        <v>0</v>
      </c>
    </row>
    <row r="24" spans="1:5" x14ac:dyDescent="0.25">
      <c r="A24" s="193" t="s">
        <v>209</v>
      </c>
      <c r="B24" s="189">
        <f t="shared" si="1"/>
        <v>0</v>
      </c>
      <c r="C24" s="116">
        <v>0</v>
      </c>
      <c r="D24" s="116">
        <v>0</v>
      </c>
      <c r="E24" s="116">
        <v>0</v>
      </c>
    </row>
    <row r="25" spans="1:5" ht="25.5" x14ac:dyDescent="0.25">
      <c r="A25" s="193" t="s">
        <v>210</v>
      </c>
      <c r="B25" s="189">
        <f t="shared" si="1"/>
        <v>0</v>
      </c>
      <c r="C25" s="116">
        <v>0</v>
      </c>
      <c r="D25" s="116">
        <v>0</v>
      </c>
      <c r="E25" s="116">
        <v>0</v>
      </c>
    </row>
    <row r="26" spans="1:5" x14ac:dyDescent="0.25">
      <c r="A26" s="193" t="s">
        <v>211</v>
      </c>
      <c r="B26" s="189">
        <f t="shared" si="1"/>
        <v>0</v>
      </c>
      <c r="C26" s="116">
        <v>0</v>
      </c>
      <c r="D26" s="116">
        <v>0</v>
      </c>
      <c r="E26" s="116">
        <v>0</v>
      </c>
    </row>
    <row r="27" spans="1:5" ht="38.25" x14ac:dyDescent="0.25">
      <c r="A27" s="193" t="s">
        <v>212</v>
      </c>
      <c r="B27" s="189">
        <f t="shared" si="1"/>
        <v>0</v>
      </c>
      <c r="C27" s="116">
        <v>0</v>
      </c>
      <c r="D27" s="116">
        <v>0</v>
      </c>
      <c r="E27" s="116">
        <v>0</v>
      </c>
    </row>
    <row r="28" spans="1:5" x14ac:dyDescent="0.25">
      <c r="A28" s="192" t="s">
        <v>213</v>
      </c>
      <c r="B28" s="189">
        <f t="shared" si="1"/>
        <v>0</v>
      </c>
      <c r="C28" s="116">
        <v>0</v>
      </c>
      <c r="D28" s="116">
        <v>0</v>
      </c>
      <c r="E28" s="116">
        <v>0</v>
      </c>
    </row>
    <row r="29" spans="1:5" ht="21" customHeight="1" thickBot="1" x14ac:dyDescent="0.3">
      <c r="A29" s="196" t="s">
        <v>214</v>
      </c>
      <c r="B29" s="197">
        <f t="shared" si="1"/>
        <v>0</v>
      </c>
      <c r="C29" s="198">
        <v>0</v>
      </c>
      <c r="D29" s="167">
        <v>0</v>
      </c>
      <c r="E29" s="198">
        <v>0</v>
      </c>
    </row>
    <row r="30" spans="1:5" ht="15" customHeight="1" x14ac:dyDescent="0.25">
      <c r="A30" s="353" t="s">
        <v>186</v>
      </c>
      <c r="B30" s="353"/>
      <c r="C30" s="353"/>
      <c r="D30" s="353"/>
      <c r="E30" s="353"/>
    </row>
  </sheetData>
  <mergeCells count="5">
    <mergeCell ref="A2:E2"/>
    <mergeCell ref="A3:A5"/>
    <mergeCell ref="B3:B5"/>
    <mergeCell ref="C3:E3"/>
    <mergeCell ref="A30:E30"/>
  </mergeCells>
  <pageMargins left="0.7" right="0.7" top="0.75" bottom="0.75" header="0.3" footer="0.3"/>
  <pageSetup scale="9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7"/>
  <sheetViews>
    <sheetView zoomScaleNormal="100" zoomScaleSheetLayoutView="100" workbookViewId="0">
      <selection activeCell="D8" sqref="D8"/>
    </sheetView>
  </sheetViews>
  <sheetFormatPr baseColWidth="10" defaultRowHeight="15" x14ac:dyDescent="0.25"/>
  <cols>
    <col min="1" max="1" width="30.85546875" customWidth="1"/>
    <col min="2" max="5" width="16.140625" customWidth="1"/>
  </cols>
  <sheetData>
    <row r="2" spans="1:6" ht="33.75" customHeight="1" thickBot="1" x14ac:dyDescent="0.3">
      <c r="A2" s="288" t="s">
        <v>215</v>
      </c>
      <c r="B2" s="288"/>
      <c r="C2" s="288"/>
      <c r="D2" s="288"/>
      <c r="E2" s="288"/>
    </row>
    <row r="3" spans="1:6" ht="15" customHeight="1" x14ac:dyDescent="0.25">
      <c r="A3" s="347" t="s">
        <v>173</v>
      </c>
      <c r="B3" s="354" t="s">
        <v>72</v>
      </c>
      <c r="C3" s="355"/>
      <c r="D3" s="352" t="s">
        <v>216</v>
      </c>
      <c r="E3" s="352"/>
      <c r="F3" s="1"/>
    </row>
    <row r="4" spans="1:6" x14ac:dyDescent="0.25">
      <c r="A4" s="348"/>
      <c r="B4" s="356"/>
      <c r="C4" s="357"/>
      <c r="D4" s="199" t="s">
        <v>217</v>
      </c>
      <c r="E4" s="199" t="s">
        <v>218</v>
      </c>
    </row>
    <row r="5" spans="1:6" ht="15.75" thickBot="1" x14ac:dyDescent="0.3">
      <c r="A5" s="349"/>
      <c r="B5" s="171" t="s">
        <v>6</v>
      </c>
      <c r="C5" s="200" t="s">
        <v>7</v>
      </c>
      <c r="D5" s="200" t="s">
        <v>6</v>
      </c>
      <c r="E5" s="200" t="s">
        <v>6</v>
      </c>
    </row>
    <row r="6" spans="1:6" ht="15.75" customHeight="1" x14ac:dyDescent="0.25">
      <c r="A6" s="173" t="s">
        <v>3</v>
      </c>
      <c r="B6" s="201">
        <f t="shared" ref="B6:E6" si="0">SUM(B7:B46)</f>
        <v>67</v>
      </c>
      <c r="C6" s="201">
        <f t="shared" si="0"/>
        <v>100</v>
      </c>
      <c r="D6" s="174">
        <f t="shared" si="0"/>
        <v>61</v>
      </c>
      <c r="E6" s="201">
        <f t="shared" si="0"/>
        <v>6</v>
      </c>
      <c r="F6" s="35"/>
    </row>
    <row r="7" spans="1:6" ht="14.25" customHeight="1" x14ac:dyDescent="0.25">
      <c r="A7" s="176" t="s">
        <v>28</v>
      </c>
      <c r="B7" s="35">
        <f>SUM(E7+D7)</f>
        <v>10</v>
      </c>
      <c r="C7" s="77">
        <f>(B7/$B$6)*100</f>
        <v>14.925373134328357</v>
      </c>
      <c r="D7" s="35">
        <v>10</v>
      </c>
      <c r="E7" s="35">
        <v>0</v>
      </c>
    </row>
    <row r="8" spans="1:6" x14ac:dyDescent="0.25">
      <c r="A8" s="176" t="s">
        <v>175</v>
      </c>
      <c r="B8" s="35">
        <f t="shared" ref="B8:B46" si="1">SUM(E8+D8)</f>
        <v>8</v>
      </c>
      <c r="C8" s="77">
        <f t="shared" ref="C8:C46" si="2">(B8/$B$6)*100</f>
        <v>11.940298507462686</v>
      </c>
      <c r="D8" s="35">
        <v>8</v>
      </c>
      <c r="E8" s="35">
        <v>0</v>
      </c>
    </row>
    <row r="9" spans="1:6" ht="13.5" customHeight="1" x14ac:dyDescent="0.25">
      <c r="A9" s="176" t="s">
        <v>176</v>
      </c>
      <c r="B9" s="35">
        <f t="shared" si="1"/>
        <v>1</v>
      </c>
      <c r="C9" s="77">
        <f t="shared" si="2"/>
        <v>1.4925373134328357</v>
      </c>
      <c r="D9" s="35">
        <v>1</v>
      </c>
      <c r="E9" s="35">
        <v>0</v>
      </c>
    </row>
    <row r="10" spans="1:6" x14ac:dyDescent="0.25">
      <c r="A10" s="176" t="s">
        <v>31</v>
      </c>
      <c r="B10" s="35">
        <f t="shared" si="1"/>
        <v>0</v>
      </c>
      <c r="C10" s="77">
        <f t="shared" si="2"/>
        <v>0</v>
      </c>
      <c r="D10" s="35">
        <v>0</v>
      </c>
      <c r="E10" s="35">
        <v>0</v>
      </c>
    </row>
    <row r="11" spans="1:6" x14ac:dyDescent="0.25">
      <c r="A11" s="176" t="s">
        <v>219</v>
      </c>
      <c r="B11" s="35">
        <f t="shared" si="1"/>
        <v>0</v>
      </c>
      <c r="C11" s="77">
        <f t="shared" si="2"/>
        <v>0</v>
      </c>
      <c r="D11" s="35">
        <v>0</v>
      </c>
      <c r="E11" s="35">
        <v>0</v>
      </c>
    </row>
    <row r="12" spans="1:6" x14ac:dyDescent="0.25">
      <c r="A12" s="176" t="s">
        <v>33</v>
      </c>
      <c r="B12" s="35">
        <f t="shared" si="1"/>
        <v>0</v>
      </c>
      <c r="C12" s="77">
        <f t="shared" si="2"/>
        <v>0</v>
      </c>
      <c r="D12" s="35">
        <v>0</v>
      </c>
      <c r="E12" s="35">
        <v>0</v>
      </c>
    </row>
    <row r="13" spans="1:6" x14ac:dyDescent="0.25">
      <c r="A13" s="176" t="s">
        <v>34</v>
      </c>
      <c r="B13" s="35">
        <f t="shared" si="1"/>
        <v>0</v>
      </c>
      <c r="C13" s="77">
        <f t="shared" si="2"/>
        <v>0</v>
      </c>
      <c r="D13" s="35">
        <v>0</v>
      </c>
      <c r="E13" s="35">
        <v>0</v>
      </c>
    </row>
    <row r="14" spans="1:6" x14ac:dyDescent="0.25">
      <c r="A14" s="176" t="s">
        <v>35</v>
      </c>
      <c r="B14" s="35">
        <f t="shared" si="1"/>
        <v>0</v>
      </c>
      <c r="C14" s="77">
        <f t="shared" si="2"/>
        <v>0</v>
      </c>
      <c r="D14" s="35">
        <v>0</v>
      </c>
      <c r="E14" s="35">
        <v>0</v>
      </c>
    </row>
    <row r="15" spans="1:6" x14ac:dyDescent="0.25">
      <c r="A15" s="176" t="s">
        <v>36</v>
      </c>
      <c r="B15" s="35">
        <f t="shared" si="1"/>
        <v>0</v>
      </c>
      <c r="C15" s="77">
        <f t="shared" si="2"/>
        <v>0</v>
      </c>
      <c r="D15" s="35">
        <v>0</v>
      </c>
      <c r="E15" s="35">
        <v>0</v>
      </c>
    </row>
    <row r="16" spans="1:6" x14ac:dyDescent="0.25">
      <c r="A16" s="176" t="s">
        <v>37</v>
      </c>
      <c r="B16" s="35">
        <f t="shared" si="1"/>
        <v>0</v>
      </c>
      <c r="C16" s="77">
        <f t="shared" si="2"/>
        <v>0</v>
      </c>
      <c r="D16" s="35">
        <v>0</v>
      </c>
      <c r="E16" s="35">
        <v>0</v>
      </c>
    </row>
    <row r="17" spans="1:5" x14ac:dyDescent="0.25">
      <c r="A17" s="176" t="s">
        <v>38</v>
      </c>
      <c r="B17" s="35">
        <f t="shared" si="1"/>
        <v>0</v>
      </c>
      <c r="C17" s="77">
        <f t="shared" si="2"/>
        <v>0</v>
      </c>
      <c r="D17" s="35">
        <v>0</v>
      </c>
      <c r="E17" s="35">
        <v>0</v>
      </c>
    </row>
    <row r="18" spans="1:5" x14ac:dyDescent="0.25">
      <c r="A18" s="176" t="s">
        <v>39</v>
      </c>
      <c r="B18" s="35">
        <f t="shared" si="1"/>
        <v>0</v>
      </c>
      <c r="C18" s="77">
        <f t="shared" si="2"/>
        <v>0</v>
      </c>
      <c r="D18" s="35">
        <v>0</v>
      </c>
      <c r="E18" s="35">
        <v>0</v>
      </c>
    </row>
    <row r="19" spans="1:5" x14ac:dyDescent="0.25">
      <c r="A19" s="176" t="s">
        <v>40</v>
      </c>
      <c r="B19" s="35">
        <f t="shared" si="1"/>
        <v>0</v>
      </c>
      <c r="C19" s="77">
        <f t="shared" si="2"/>
        <v>0</v>
      </c>
      <c r="D19" s="35">
        <v>0</v>
      </c>
      <c r="E19" s="35">
        <v>0</v>
      </c>
    </row>
    <row r="20" spans="1:5" x14ac:dyDescent="0.25">
      <c r="A20" s="176" t="s">
        <v>41</v>
      </c>
      <c r="B20" s="35">
        <f t="shared" si="1"/>
        <v>0</v>
      </c>
      <c r="C20" s="77">
        <f t="shared" si="2"/>
        <v>0</v>
      </c>
      <c r="D20" s="35">
        <v>0</v>
      </c>
      <c r="E20" s="35">
        <v>0</v>
      </c>
    </row>
    <row r="21" spans="1:5" x14ac:dyDescent="0.25">
      <c r="A21" s="176" t="s">
        <v>178</v>
      </c>
      <c r="B21" s="35">
        <f t="shared" si="1"/>
        <v>0</v>
      </c>
      <c r="C21" s="77">
        <f t="shared" si="2"/>
        <v>0</v>
      </c>
      <c r="D21" s="35">
        <v>0</v>
      </c>
      <c r="E21" s="35">
        <v>0</v>
      </c>
    </row>
    <row r="22" spans="1:5" x14ac:dyDescent="0.25">
      <c r="A22" s="176" t="s">
        <v>179</v>
      </c>
      <c r="B22" s="35">
        <f t="shared" si="1"/>
        <v>0</v>
      </c>
      <c r="C22" s="77">
        <f t="shared" si="2"/>
        <v>0</v>
      </c>
      <c r="D22" s="35">
        <v>0</v>
      </c>
      <c r="E22" s="35">
        <v>0</v>
      </c>
    </row>
    <row r="23" spans="1:5" x14ac:dyDescent="0.25">
      <c r="A23" s="176" t="s">
        <v>180</v>
      </c>
      <c r="B23" s="35">
        <f t="shared" si="1"/>
        <v>0</v>
      </c>
      <c r="C23" s="77">
        <f t="shared" si="2"/>
        <v>0</v>
      </c>
      <c r="D23" s="35">
        <v>0</v>
      </c>
      <c r="E23" s="35">
        <v>0</v>
      </c>
    </row>
    <row r="24" spans="1:5" x14ac:dyDescent="0.25">
      <c r="A24" s="176" t="s">
        <v>181</v>
      </c>
      <c r="B24" s="35">
        <f t="shared" si="1"/>
        <v>0</v>
      </c>
      <c r="C24" s="77">
        <f t="shared" si="2"/>
        <v>0</v>
      </c>
      <c r="D24" s="35">
        <v>0</v>
      </c>
      <c r="E24" s="35">
        <v>0</v>
      </c>
    </row>
    <row r="25" spans="1:5" x14ac:dyDescent="0.25">
      <c r="A25" s="176" t="s">
        <v>182</v>
      </c>
      <c r="B25" s="35">
        <f t="shared" si="1"/>
        <v>0</v>
      </c>
      <c r="C25" s="77">
        <f t="shared" si="2"/>
        <v>0</v>
      </c>
      <c r="D25" s="35">
        <v>0</v>
      </c>
      <c r="E25" s="35">
        <v>0</v>
      </c>
    </row>
    <row r="26" spans="1:5" x14ac:dyDescent="0.25">
      <c r="A26" s="176" t="s">
        <v>48</v>
      </c>
      <c r="B26" s="35">
        <f t="shared" si="1"/>
        <v>0</v>
      </c>
      <c r="C26" s="77">
        <f t="shared" si="2"/>
        <v>0</v>
      </c>
      <c r="D26" s="35">
        <v>0</v>
      </c>
      <c r="E26" s="35">
        <v>0</v>
      </c>
    </row>
    <row r="27" spans="1:5" ht="14.25" customHeight="1" x14ac:dyDescent="0.25">
      <c r="A27" s="176" t="s">
        <v>49</v>
      </c>
      <c r="B27" s="35">
        <f t="shared" si="1"/>
        <v>0</v>
      </c>
      <c r="C27" s="77">
        <f t="shared" si="2"/>
        <v>0</v>
      </c>
      <c r="D27" s="35">
        <v>0</v>
      </c>
      <c r="E27" s="35">
        <v>0</v>
      </c>
    </row>
    <row r="28" spans="1:5" x14ac:dyDescent="0.25">
      <c r="A28" s="176" t="s">
        <v>50</v>
      </c>
      <c r="B28" s="35">
        <f t="shared" si="1"/>
        <v>0</v>
      </c>
      <c r="C28" s="77">
        <f t="shared" si="2"/>
        <v>0</v>
      </c>
      <c r="D28" s="35">
        <v>0</v>
      </c>
      <c r="E28" s="35">
        <v>0</v>
      </c>
    </row>
    <row r="29" spans="1:5" x14ac:dyDescent="0.25">
      <c r="A29" s="176" t="s">
        <v>51</v>
      </c>
      <c r="B29" s="35">
        <f t="shared" si="1"/>
        <v>9</v>
      </c>
      <c r="C29" s="77">
        <f t="shared" si="2"/>
        <v>13.432835820895523</v>
      </c>
      <c r="D29" s="35">
        <v>7</v>
      </c>
      <c r="E29" s="35">
        <v>2</v>
      </c>
    </row>
    <row r="30" spans="1:5" x14ac:dyDescent="0.25">
      <c r="A30" s="176" t="s">
        <v>52</v>
      </c>
      <c r="B30" s="35">
        <f t="shared" si="1"/>
        <v>0</v>
      </c>
      <c r="C30" s="77">
        <f t="shared" si="2"/>
        <v>0</v>
      </c>
      <c r="D30" s="35">
        <v>0</v>
      </c>
      <c r="E30" s="35">
        <v>0</v>
      </c>
    </row>
    <row r="31" spans="1:5" x14ac:dyDescent="0.25">
      <c r="A31" s="176" t="s">
        <v>53</v>
      </c>
      <c r="B31" s="35">
        <f t="shared" si="1"/>
        <v>0</v>
      </c>
      <c r="C31" s="77">
        <f t="shared" si="2"/>
        <v>0</v>
      </c>
      <c r="D31" s="35">
        <v>0</v>
      </c>
      <c r="E31" s="35">
        <v>0</v>
      </c>
    </row>
    <row r="32" spans="1:5" x14ac:dyDescent="0.25">
      <c r="A32" s="176" t="s">
        <v>169</v>
      </c>
      <c r="B32" s="35">
        <f t="shared" si="1"/>
        <v>0</v>
      </c>
      <c r="C32" s="77">
        <f t="shared" si="2"/>
        <v>0</v>
      </c>
      <c r="D32" s="35">
        <v>0</v>
      </c>
      <c r="E32" s="35">
        <v>0</v>
      </c>
    </row>
    <row r="33" spans="1:5" x14ac:dyDescent="0.25">
      <c r="A33" s="176" t="s">
        <v>55</v>
      </c>
      <c r="B33" s="35">
        <f t="shared" si="1"/>
        <v>0</v>
      </c>
      <c r="C33" s="77">
        <f t="shared" si="2"/>
        <v>0</v>
      </c>
      <c r="D33" s="35">
        <v>0</v>
      </c>
      <c r="E33" s="35">
        <v>0</v>
      </c>
    </row>
    <row r="34" spans="1:5" x14ac:dyDescent="0.25">
      <c r="A34" s="176" t="s">
        <v>56</v>
      </c>
      <c r="B34" s="35">
        <f t="shared" si="1"/>
        <v>0</v>
      </c>
      <c r="C34" s="77">
        <f t="shared" si="2"/>
        <v>0</v>
      </c>
      <c r="D34" s="35">
        <v>0</v>
      </c>
      <c r="E34" s="35">
        <v>0</v>
      </c>
    </row>
    <row r="35" spans="1:5" x14ac:dyDescent="0.25">
      <c r="A35" s="176" t="s">
        <v>183</v>
      </c>
      <c r="B35" s="35">
        <f t="shared" si="1"/>
        <v>0</v>
      </c>
      <c r="C35" s="77">
        <f t="shared" si="2"/>
        <v>0</v>
      </c>
      <c r="D35" s="35">
        <v>0</v>
      </c>
      <c r="E35" s="35">
        <v>0</v>
      </c>
    </row>
    <row r="36" spans="1:5" x14ac:dyDescent="0.25">
      <c r="A36" s="176" t="s">
        <v>58</v>
      </c>
      <c r="B36" s="35">
        <f t="shared" si="1"/>
        <v>0</v>
      </c>
      <c r="C36" s="77">
        <f t="shared" si="2"/>
        <v>0</v>
      </c>
      <c r="D36" s="35">
        <v>0</v>
      </c>
      <c r="E36" s="35">
        <v>0</v>
      </c>
    </row>
    <row r="37" spans="1:5" x14ac:dyDescent="0.25">
      <c r="A37" s="176" t="s">
        <v>184</v>
      </c>
      <c r="B37" s="35">
        <f t="shared" si="1"/>
        <v>0</v>
      </c>
      <c r="C37" s="77">
        <f t="shared" si="2"/>
        <v>0</v>
      </c>
      <c r="D37" s="35">
        <v>0</v>
      </c>
      <c r="E37" s="35">
        <v>0</v>
      </c>
    </row>
    <row r="38" spans="1:5" x14ac:dyDescent="0.25">
      <c r="A38" s="176" t="s">
        <v>60</v>
      </c>
      <c r="B38" s="35">
        <f t="shared" si="1"/>
        <v>0</v>
      </c>
      <c r="C38" s="77">
        <f t="shared" si="2"/>
        <v>0</v>
      </c>
      <c r="D38" s="35">
        <v>0</v>
      </c>
      <c r="E38" s="35">
        <v>0</v>
      </c>
    </row>
    <row r="39" spans="1:5" x14ac:dyDescent="0.25">
      <c r="A39" s="176" t="s">
        <v>61</v>
      </c>
      <c r="B39" s="35">
        <f t="shared" si="1"/>
        <v>3</v>
      </c>
      <c r="C39" s="77">
        <f t="shared" si="2"/>
        <v>4.4776119402985071</v>
      </c>
      <c r="D39" s="35">
        <v>1</v>
      </c>
      <c r="E39" s="35">
        <v>2</v>
      </c>
    </row>
    <row r="40" spans="1:5" x14ac:dyDescent="0.25">
      <c r="A40" s="176" t="s">
        <v>62</v>
      </c>
      <c r="B40" s="35">
        <f t="shared" si="1"/>
        <v>0</v>
      </c>
      <c r="C40" s="77">
        <f t="shared" si="2"/>
        <v>0</v>
      </c>
      <c r="D40" s="35">
        <v>0</v>
      </c>
      <c r="E40" s="35">
        <v>0</v>
      </c>
    </row>
    <row r="41" spans="1:5" x14ac:dyDescent="0.25">
      <c r="A41" s="176" t="s">
        <v>63</v>
      </c>
      <c r="B41" s="35">
        <f t="shared" si="1"/>
        <v>32</v>
      </c>
      <c r="C41" s="77">
        <f t="shared" si="2"/>
        <v>47.761194029850742</v>
      </c>
      <c r="D41" s="35">
        <v>30</v>
      </c>
      <c r="E41" s="35">
        <v>2</v>
      </c>
    </row>
    <row r="42" spans="1:5" x14ac:dyDescent="0.25">
      <c r="A42" s="176" t="s">
        <v>170</v>
      </c>
      <c r="B42" s="35">
        <f t="shared" si="1"/>
        <v>0</v>
      </c>
      <c r="C42" s="77">
        <f t="shared" si="2"/>
        <v>0</v>
      </c>
      <c r="D42" s="35">
        <v>0</v>
      </c>
      <c r="E42" s="35">
        <v>0</v>
      </c>
    </row>
    <row r="43" spans="1:5" x14ac:dyDescent="0.25">
      <c r="A43" s="176" t="s">
        <v>65</v>
      </c>
      <c r="B43" s="35">
        <f t="shared" si="1"/>
        <v>0</v>
      </c>
      <c r="C43" s="77">
        <f t="shared" si="2"/>
        <v>0</v>
      </c>
      <c r="D43" s="35">
        <v>0</v>
      </c>
      <c r="E43" s="35">
        <v>0</v>
      </c>
    </row>
    <row r="44" spans="1:5" x14ac:dyDescent="0.25">
      <c r="A44" s="176" t="s">
        <v>66</v>
      </c>
      <c r="B44" s="35">
        <f t="shared" si="1"/>
        <v>0</v>
      </c>
      <c r="C44" s="77">
        <f t="shared" si="2"/>
        <v>0</v>
      </c>
      <c r="D44" s="35">
        <v>0</v>
      </c>
      <c r="E44" s="35">
        <v>0</v>
      </c>
    </row>
    <row r="45" spans="1:5" x14ac:dyDescent="0.25">
      <c r="A45" s="176" t="s">
        <v>185</v>
      </c>
      <c r="B45" s="47">
        <f t="shared" si="1"/>
        <v>4</v>
      </c>
      <c r="C45" s="48">
        <f t="shared" si="2"/>
        <v>5.9701492537313428</v>
      </c>
      <c r="D45" s="47">
        <v>4</v>
      </c>
      <c r="E45" s="47">
        <v>0</v>
      </c>
    </row>
    <row r="46" spans="1:5" ht="15.75" thickBot="1" x14ac:dyDescent="0.3">
      <c r="A46" s="178" t="s">
        <v>68</v>
      </c>
      <c r="B46" s="161">
        <f t="shared" si="1"/>
        <v>0</v>
      </c>
      <c r="C46" s="162">
        <f t="shared" si="2"/>
        <v>0</v>
      </c>
      <c r="D46" s="161">
        <v>0</v>
      </c>
      <c r="E46" s="161">
        <v>0</v>
      </c>
    </row>
    <row r="47" spans="1:5" x14ac:dyDescent="0.25">
      <c r="A47" s="358" t="s">
        <v>220</v>
      </c>
      <c r="B47" s="358"/>
      <c r="C47" s="358"/>
      <c r="D47" s="358"/>
      <c r="E47" s="358"/>
    </row>
  </sheetData>
  <mergeCells count="5">
    <mergeCell ref="A2:E2"/>
    <mergeCell ref="A3:A5"/>
    <mergeCell ref="B3:C4"/>
    <mergeCell ref="D3:E3"/>
    <mergeCell ref="A47:E47"/>
  </mergeCells>
  <pageMargins left="0.7" right="0.7" top="0.75" bottom="0.75" header="0.3" footer="0.3"/>
  <pageSetup scale="9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zoomScaleNormal="100" workbookViewId="0">
      <selection activeCell="G15" sqref="G15"/>
    </sheetView>
  </sheetViews>
  <sheetFormatPr baseColWidth="10" defaultRowHeight="15" x14ac:dyDescent="0.25"/>
  <cols>
    <col min="1" max="1" width="23" customWidth="1"/>
    <col min="2" max="2" width="11.28515625" customWidth="1"/>
    <col min="3" max="3" width="10.140625" customWidth="1"/>
    <col min="4" max="4" width="9" customWidth="1"/>
    <col min="5" max="5" width="10.5703125" customWidth="1"/>
    <col min="6" max="7" width="9.28515625" customWidth="1"/>
    <col min="8" max="8" width="9.42578125" customWidth="1"/>
    <col min="9" max="9" width="10.140625" customWidth="1"/>
  </cols>
  <sheetData>
    <row r="2" spans="1:12" ht="35.25" customHeight="1" thickBot="1" x14ac:dyDescent="0.3">
      <c r="A2" s="328" t="s">
        <v>221</v>
      </c>
      <c r="B2" s="328"/>
      <c r="C2" s="328"/>
      <c r="D2" s="328"/>
      <c r="E2" s="328"/>
      <c r="F2" s="328"/>
      <c r="G2" s="328"/>
      <c r="H2" s="328"/>
      <c r="I2" s="328"/>
    </row>
    <row r="3" spans="1:12" ht="15" customHeight="1" x14ac:dyDescent="0.25">
      <c r="A3" s="360" t="s">
        <v>222</v>
      </c>
      <c r="B3" s="202"/>
      <c r="C3" s="368"/>
      <c r="D3" s="368" t="s">
        <v>223</v>
      </c>
      <c r="E3" s="368"/>
      <c r="F3" s="368" t="s">
        <v>120</v>
      </c>
      <c r="G3" s="368"/>
      <c r="H3" s="368"/>
      <c r="I3" s="368"/>
      <c r="J3" s="1"/>
    </row>
    <row r="4" spans="1:12" x14ac:dyDescent="0.25">
      <c r="A4" s="360"/>
      <c r="B4" s="360" t="s">
        <v>224</v>
      </c>
      <c r="C4" s="369"/>
      <c r="D4" s="370"/>
      <c r="E4" s="370"/>
      <c r="F4" s="370"/>
      <c r="G4" s="370"/>
      <c r="H4" s="370"/>
      <c r="I4" s="370"/>
      <c r="J4" s="1"/>
    </row>
    <row r="5" spans="1:12" x14ac:dyDescent="0.25">
      <c r="A5" s="360"/>
      <c r="B5" s="367"/>
      <c r="C5" s="370"/>
      <c r="D5" s="371" t="s">
        <v>225</v>
      </c>
      <c r="E5" s="371"/>
      <c r="F5" s="372" t="s">
        <v>226</v>
      </c>
      <c r="G5" s="372"/>
      <c r="H5" s="372" t="s">
        <v>227</v>
      </c>
      <c r="I5" s="372"/>
      <c r="J5" s="1"/>
    </row>
    <row r="6" spans="1:12" x14ac:dyDescent="0.25">
      <c r="A6" s="367"/>
      <c r="B6" s="203" t="s">
        <v>6</v>
      </c>
      <c r="C6" s="203" t="s">
        <v>7</v>
      </c>
      <c r="D6" s="203" t="s">
        <v>6</v>
      </c>
      <c r="E6" s="203" t="s">
        <v>7</v>
      </c>
      <c r="F6" s="204" t="s">
        <v>6</v>
      </c>
      <c r="G6" s="204" t="s">
        <v>7</v>
      </c>
      <c r="H6" s="204" t="s">
        <v>6</v>
      </c>
      <c r="I6" s="204" t="s">
        <v>7</v>
      </c>
    </row>
    <row r="7" spans="1:12" ht="13.5" customHeight="1" x14ac:dyDescent="0.25">
      <c r="A7" s="242" t="s">
        <v>3</v>
      </c>
      <c r="B7" s="205">
        <f>SUM(B8:B12)</f>
        <v>20</v>
      </c>
      <c r="C7" s="206">
        <f t="shared" ref="C7:I7" si="0">SUM(C8:C12)</f>
        <v>100</v>
      </c>
      <c r="D7" s="207">
        <f t="shared" si="0"/>
        <v>15037</v>
      </c>
      <c r="E7" s="207">
        <f t="shared" si="0"/>
        <v>100</v>
      </c>
      <c r="F7" s="207">
        <f t="shared" si="0"/>
        <v>9724</v>
      </c>
      <c r="G7" s="208">
        <f t="shared" si="0"/>
        <v>64.667154352596924</v>
      </c>
      <c r="H7" s="207">
        <f>SUM(H8:H12)</f>
        <v>5313</v>
      </c>
      <c r="I7" s="208">
        <f t="shared" si="0"/>
        <v>35.332845647403076</v>
      </c>
    </row>
    <row r="8" spans="1:12" ht="17.25" customHeight="1" x14ac:dyDescent="0.25">
      <c r="A8" s="209" t="s">
        <v>228</v>
      </c>
      <c r="B8" s="210">
        <v>10</v>
      </c>
      <c r="C8" s="211">
        <f>(B8/$B$7)*100</f>
        <v>50</v>
      </c>
      <c r="D8" s="212">
        <f>SUM(H8+F8)</f>
        <v>8824</v>
      </c>
      <c r="E8" s="213">
        <f>(D8/$D$7)*100</f>
        <v>58.681917935758463</v>
      </c>
      <c r="F8" s="214">
        <v>7088</v>
      </c>
      <c r="G8" s="213">
        <f>(F8/$D$7)*100</f>
        <v>47.137061913945601</v>
      </c>
      <c r="H8" s="214">
        <v>1736</v>
      </c>
      <c r="I8" s="213">
        <f>(H8/$D$7)*100</f>
        <v>11.544856021812862</v>
      </c>
    </row>
    <row r="9" spans="1:12" ht="18" customHeight="1" x14ac:dyDescent="0.25">
      <c r="A9" s="209" t="s">
        <v>229</v>
      </c>
      <c r="B9" s="210">
        <v>0</v>
      </c>
      <c r="C9" s="211">
        <f t="shared" ref="C9:C12" si="1">(B9/$B$7)*100</f>
        <v>0</v>
      </c>
      <c r="D9" s="212">
        <f>SUM(H9+F9)</f>
        <v>0</v>
      </c>
      <c r="E9" s="213">
        <f>(D9/$D$7)*100</f>
        <v>0</v>
      </c>
      <c r="F9" s="214">
        <v>0</v>
      </c>
      <c r="G9" s="213">
        <f t="shared" ref="G9:G12" si="2">(F9/$D$7)*100</f>
        <v>0</v>
      </c>
      <c r="H9" s="214">
        <v>0</v>
      </c>
      <c r="I9" s="213">
        <f t="shared" ref="I9:I12" si="3">(H9/$D$7)*100</f>
        <v>0</v>
      </c>
      <c r="L9" s="215"/>
    </row>
    <row r="10" spans="1:12" ht="17.25" customHeight="1" x14ac:dyDescent="0.25">
      <c r="A10" s="209" t="s">
        <v>230</v>
      </c>
      <c r="B10" s="210">
        <v>3</v>
      </c>
      <c r="C10" s="211">
        <f t="shared" si="1"/>
        <v>15</v>
      </c>
      <c r="D10" s="216">
        <f>SUM(H10+F10)</f>
        <v>2477</v>
      </c>
      <c r="E10" s="213">
        <f>(D10/$D$7)*100</f>
        <v>16.472700671676531</v>
      </c>
      <c r="F10" s="217">
        <v>1433</v>
      </c>
      <c r="G10" s="213">
        <f t="shared" si="2"/>
        <v>9.5298264281439113</v>
      </c>
      <c r="H10" s="217">
        <v>1044</v>
      </c>
      <c r="I10" s="213">
        <f t="shared" si="3"/>
        <v>6.9428742435326196</v>
      </c>
    </row>
    <row r="11" spans="1:12" ht="16.5" customHeight="1" x14ac:dyDescent="0.25">
      <c r="A11" s="209" t="s">
        <v>231</v>
      </c>
      <c r="B11" s="210">
        <v>6</v>
      </c>
      <c r="C11" s="211">
        <f t="shared" si="1"/>
        <v>30</v>
      </c>
      <c r="D11" s="212">
        <f>SUM(H11+F11)</f>
        <v>3542</v>
      </c>
      <c r="E11" s="213">
        <f>(D11/$D$7)*100</f>
        <v>23.555230431602048</v>
      </c>
      <c r="F11" s="216">
        <v>1022</v>
      </c>
      <c r="G11" s="213">
        <f t="shared" si="2"/>
        <v>6.7965684644543458</v>
      </c>
      <c r="H11" s="214">
        <v>2520</v>
      </c>
      <c r="I11" s="213">
        <f t="shared" si="3"/>
        <v>16.758661967147702</v>
      </c>
    </row>
    <row r="12" spans="1:12" ht="19.5" customHeight="1" x14ac:dyDescent="0.25">
      <c r="A12" s="218" t="s">
        <v>232</v>
      </c>
      <c r="B12" s="219">
        <v>1</v>
      </c>
      <c r="C12" s="211">
        <f t="shared" si="1"/>
        <v>5</v>
      </c>
      <c r="D12" s="220">
        <f>SUM(H12+F12)</f>
        <v>194</v>
      </c>
      <c r="E12" s="213">
        <f>(D12/$D$7)*100</f>
        <v>1.290150960962958</v>
      </c>
      <c r="F12" s="216">
        <v>181</v>
      </c>
      <c r="G12" s="213">
        <f t="shared" si="2"/>
        <v>1.2036975460530692</v>
      </c>
      <c r="H12" s="221">
        <v>13</v>
      </c>
      <c r="I12" s="213">
        <f t="shared" si="3"/>
        <v>8.6453414909888934E-2</v>
      </c>
    </row>
    <row r="13" spans="1:12" ht="15.75" customHeight="1" x14ac:dyDescent="0.25">
      <c r="A13" s="359" t="s">
        <v>233</v>
      </c>
      <c r="B13" s="359"/>
      <c r="C13" s="359"/>
      <c r="D13" s="359"/>
      <c r="E13" s="359"/>
      <c r="F13" s="359"/>
      <c r="G13" s="359"/>
      <c r="H13" s="359"/>
      <c r="I13" s="359"/>
    </row>
    <row r="14" spans="1:12" ht="15.75" customHeight="1" x14ac:dyDescent="0.25">
      <c r="A14" s="243"/>
      <c r="B14" s="243"/>
      <c r="C14" s="243"/>
      <c r="D14" s="243"/>
      <c r="E14" s="243"/>
      <c r="F14" s="243"/>
      <c r="G14" s="243"/>
      <c r="H14" s="243"/>
      <c r="I14" s="243"/>
    </row>
    <row r="15" spans="1:12" ht="15.75" customHeight="1" x14ac:dyDescent="0.25">
      <c r="A15" s="243"/>
      <c r="B15" s="243"/>
      <c r="C15" s="243"/>
      <c r="D15" s="243"/>
      <c r="E15" s="243"/>
      <c r="F15" s="243"/>
      <c r="G15" s="243"/>
      <c r="H15" s="243"/>
      <c r="I15" s="243"/>
    </row>
    <row r="17" spans="1:10" ht="39" customHeight="1" thickBot="1" x14ac:dyDescent="0.3">
      <c r="A17" s="328" t="s">
        <v>234</v>
      </c>
      <c r="B17" s="328"/>
      <c r="C17" s="328"/>
      <c r="D17" s="328"/>
      <c r="E17" s="328"/>
      <c r="F17" s="328"/>
      <c r="G17" s="328"/>
      <c r="H17" s="328"/>
      <c r="I17" s="328"/>
    </row>
    <row r="18" spans="1:10" ht="15" customHeight="1" x14ac:dyDescent="0.25">
      <c r="A18" s="360" t="s">
        <v>222</v>
      </c>
      <c r="B18" s="361" t="s">
        <v>235</v>
      </c>
      <c r="C18" s="362"/>
      <c r="D18" s="362" t="s">
        <v>223</v>
      </c>
      <c r="E18" s="362"/>
      <c r="F18" s="365" t="s">
        <v>120</v>
      </c>
      <c r="G18" s="365"/>
      <c r="H18" s="365"/>
      <c r="I18" s="365"/>
      <c r="J18" s="1"/>
    </row>
    <row r="19" spans="1:10" x14ac:dyDescent="0.25">
      <c r="A19" s="360"/>
      <c r="B19" s="360"/>
      <c r="C19" s="363"/>
      <c r="D19" s="364"/>
      <c r="E19" s="364"/>
      <c r="F19" s="366" t="s">
        <v>226</v>
      </c>
      <c r="G19" s="366"/>
      <c r="H19" s="366" t="s">
        <v>227</v>
      </c>
      <c r="I19" s="366"/>
      <c r="J19" s="1"/>
    </row>
    <row r="20" spans="1:10" x14ac:dyDescent="0.25">
      <c r="A20" s="360"/>
      <c r="B20" s="222" t="s">
        <v>6</v>
      </c>
      <c r="C20" s="222" t="s">
        <v>7</v>
      </c>
      <c r="D20" s="222" t="s">
        <v>6</v>
      </c>
      <c r="E20" s="222" t="s">
        <v>7</v>
      </c>
      <c r="F20" s="223" t="s">
        <v>6</v>
      </c>
      <c r="G20" s="223" t="s">
        <v>7</v>
      </c>
      <c r="H20" s="223" t="s">
        <v>6</v>
      </c>
      <c r="I20" s="222" t="s">
        <v>7</v>
      </c>
    </row>
    <row r="21" spans="1:10" x14ac:dyDescent="0.25">
      <c r="A21" s="224" t="s">
        <v>3</v>
      </c>
      <c r="B21" s="225">
        <f>SUM(B22:B26)</f>
        <v>5</v>
      </c>
      <c r="C21" s="226">
        <f t="shared" ref="C21:I21" si="4">SUM(C22:C26)</f>
        <v>100</v>
      </c>
      <c r="D21" s="227">
        <f>SUM(D22:D26)</f>
        <v>5965</v>
      </c>
      <c r="E21" s="228">
        <f t="shared" si="4"/>
        <v>100</v>
      </c>
      <c r="F21" s="226">
        <f t="shared" si="4"/>
        <v>3637</v>
      </c>
      <c r="G21" s="229">
        <f t="shared" si="4"/>
        <v>60.972338642078796</v>
      </c>
      <c r="H21" s="226">
        <f t="shared" si="4"/>
        <v>2328</v>
      </c>
      <c r="I21" s="229">
        <f t="shared" si="4"/>
        <v>39.027661357921211</v>
      </c>
    </row>
    <row r="22" spans="1:10" ht="17.25" customHeight="1" x14ac:dyDescent="0.25">
      <c r="A22" s="230" t="s">
        <v>228</v>
      </c>
      <c r="B22" s="231">
        <v>2</v>
      </c>
      <c r="C22" s="232">
        <f>(B22/$B$21)*100</f>
        <v>40</v>
      </c>
      <c r="D22" s="216">
        <f>SUM(H22+F22)</f>
        <v>762</v>
      </c>
      <c r="E22" s="233">
        <f>(D22/$D$21)*100</f>
        <v>12.774518021793796</v>
      </c>
      <c r="F22" s="233">
        <v>635</v>
      </c>
      <c r="G22" s="234">
        <f>(F22/$D$21)*100</f>
        <v>10.645431684828164</v>
      </c>
      <c r="H22" s="216">
        <v>127</v>
      </c>
      <c r="I22" s="235">
        <f>(H22/$D$21)*100</f>
        <v>2.1290863369656332</v>
      </c>
    </row>
    <row r="23" spans="1:10" ht="18" customHeight="1" x14ac:dyDescent="0.25">
      <c r="A23" s="230" t="s">
        <v>229</v>
      </c>
      <c r="B23" s="231">
        <v>0</v>
      </c>
      <c r="C23" s="232">
        <f t="shared" ref="C23:C26" si="5">(B23/$B$21)*100</f>
        <v>0</v>
      </c>
      <c r="D23" s="216">
        <f t="shared" ref="D23:D26" si="6">SUM(H23+F23)</f>
        <v>0</v>
      </c>
      <c r="E23" s="233">
        <f>(D23/$D$21)*100</f>
        <v>0</v>
      </c>
      <c r="F23" s="216">
        <v>0</v>
      </c>
      <c r="G23" s="233">
        <f t="shared" ref="G23:G26" si="7">(F23/$D$21)*100</f>
        <v>0</v>
      </c>
      <c r="H23" s="236">
        <v>0</v>
      </c>
      <c r="I23" s="235">
        <f t="shared" ref="I23:I26" si="8">(H23/$D$21)*100</f>
        <v>0</v>
      </c>
    </row>
    <row r="24" spans="1:10" ht="18" customHeight="1" x14ac:dyDescent="0.25">
      <c r="A24" s="230" t="s">
        <v>231</v>
      </c>
      <c r="B24" s="231">
        <v>3</v>
      </c>
      <c r="C24" s="232">
        <f t="shared" si="5"/>
        <v>60</v>
      </c>
      <c r="D24" s="216">
        <f t="shared" si="6"/>
        <v>5203</v>
      </c>
      <c r="E24" s="233">
        <f>(D24/$D$21)*100</f>
        <v>87.225481978206204</v>
      </c>
      <c r="F24" s="216">
        <v>3002</v>
      </c>
      <c r="G24" s="233">
        <f t="shared" si="7"/>
        <v>50.326906957250628</v>
      </c>
      <c r="H24" s="216">
        <v>2201</v>
      </c>
      <c r="I24" s="235">
        <f t="shared" si="8"/>
        <v>36.898575020955576</v>
      </c>
    </row>
    <row r="25" spans="1:10" x14ac:dyDescent="0.25">
      <c r="A25" s="237" t="s">
        <v>232</v>
      </c>
      <c r="B25" s="238">
        <v>0</v>
      </c>
      <c r="C25" s="232">
        <f t="shared" si="5"/>
        <v>0</v>
      </c>
      <c r="D25" s="216">
        <f t="shared" si="6"/>
        <v>0</v>
      </c>
      <c r="E25" s="233">
        <f>(D25/$D$21)*100</f>
        <v>0</v>
      </c>
      <c r="F25" s="239">
        <v>0</v>
      </c>
      <c r="G25" s="233">
        <f t="shared" si="7"/>
        <v>0</v>
      </c>
      <c r="H25" s="239">
        <v>0</v>
      </c>
      <c r="I25" s="235">
        <f t="shared" si="8"/>
        <v>0</v>
      </c>
    </row>
    <row r="26" spans="1:10" x14ac:dyDescent="0.25">
      <c r="A26" s="240" t="s">
        <v>230</v>
      </c>
      <c r="B26" s="241">
        <v>0</v>
      </c>
      <c r="C26" s="232">
        <f t="shared" si="5"/>
        <v>0</v>
      </c>
      <c r="D26" s="216">
        <f t="shared" si="6"/>
        <v>0</v>
      </c>
      <c r="E26" s="80">
        <v>0</v>
      </c>
      <c r="F26" s="80">
        <v>0</v>
      </c>
      <c r="G26" s="233">
        <f t="shared" si="7"/>
        <v>0</v>
      </c>
      <c r="H26" s="80">
        <v>0</v>
      </c>
      <c r="I26" s="235">
        <f t="shared" si="8"/>
        <v>0</v>
      </c>
    </row>
    <row r="27" spans="1:10" ht="17.25" customHeight="1" x14ac:dyDescent="0.25">
      <c r="A27" s="359" t="s">
        <v>236</v>
      </c>
      <c r="B27" s="359"/>
      <c r="C27" s="359"/>
      <c r="D27" s="359"/>
      <c r="E27" s="359"/>
      <c r="F27" s="359"/>
      <c r="G27" s="359"/>
      <c r="H27" s="359"/>
      <c r="I27" s="359"/>
    </row>
    <row r="35" spans="6:6" x14ac:dyDescent="0.25">
      <c r="F35" s="207"/>
    </row>
  </sheetData>
  <mergeCells count="19">
    <mergeCell ref="A2:I2"/>
    <mergeCell ref="A3:A6"/>
    <mergeCell ref="C3:C5"/>
    <mergeCell ref="D3:E4"/>
    <mergeCell ref="F3:I4"/>
    <mergeCell ref="B4:B5"/>
    <mergeCell ref="D5:E5"/>
    <mergeCell ref="F5:G5"/>
    <mergeCell ref="H5:I5"/>
    <mergeCell ref="A27:I27"/>
    <mergeCell ref="A13:I13"/>
    <mergeCell ref="A17:I17"/>
    <mergeCell ref="A18:A20"/>
    <mergeCell ref="B18:B19"/>
    <mergeCell ref="C18:C19"/>
    <mergeCell ref="D18:E19"/>
    <mergeCell ref="F18:I18"/>
    <mergeCell ref="F19:G19"/>
    <mergeCell ref="H19:I19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zoomScaleNormal="100" workbookViewId="0">
      <selection activeCell="F6" sqref="F6"/>
    </sheetView>
  </sheetViews>
  <sheetFormatPr baseColWidth="10" defaultRowHeight="15" x14ac:dyDescent="0.25"/>
  <cols>
    <col min="1" max="1" width="33.85546875" customWidth="1"/>
    <col min="2" max="2" width="14.42578125" customWidth="1"/>
    <col min="3" max="3" width="12.85546875" customWidth="1"/>
    <col min="4" max="4" width="14" customWidth="1"/>
    <col min="5" max="5" width="12.42578125" customWidth="1"/>
    <col min="6" max="6" width="24.140625" customWidth="1"/>
    <col min="7" max="7" width="15.7109375" customWidth="1"/>
  </cols>
  <sheetData>
    <row r="2" spans="1:7" ht="30" customHeight="1" x14ac:dyDescent="0.25">
      <c r="A2" s="373" t="s">
        <v>237</v>
      </c>
      <c r="B2" s="373"/>
      <c r="C2" s="373"/>
      <c r="D2" s="373"/>
      <c r="E2" s="373"/>
      <c r="F2" s="373"/>
      <c r="G2" s="373"/>
    </row>
    <row r="3" spans="1:7" ht="39" customHeight="1" x14ac:dyDescent="0.25">
      <c r="A3" s="329"/>
      <c r="B3" s="245" t="s">
        <v>238</v>
      </c>
      <c r="C3" s="248" t="s">
        <v>228</v>
      </c>
      <c r="D3" s="245" t="s">
        <v>242</v>
      </c>
      <c r="E3" s="245" t="s">
        <v>231</v>
      </c>
      <c r="F3" s="245" t="s">
        <v>240</v>
      </c>
      <c r="G3" s="248" t="s">
        <v>232</v>
      </c>
    </row>
    <row r="4" spans="1:7" ht="25.5" customHeight="1" x14ac:dyDescent="0.25">
      <c r="A4" s="375"/>
      <c r="B4" s="249" t="s">
        <v>6</v>
      </c>
      <c r="C4" s="262" t="s">
        <v>6</v>
      </c>
      <c r="D4" s="262" t="s">
        <v>6</v>
      </c>
      <c r="E4" s="262" t="s">
        <v>6</v>
      </c>
      <c r="F4" s="262" t="s">
        <v>6</v>
      </c>
      <c r="G4" s="262" t="s">
        <v>6</v>
      </c>
    </row>
    <row r="5" spans="1:7" x14ac:dyDescent="0.25">
      <c r="A5" s="250" t="s">
        <v>3</v>
      </c>
      <c r="B5" s="251">
        <f t="shared" ref="B5:G5" si="0">SUM(B6:B27)</f>
        <v>20</v>
      </c>
      <c r="C5" s="252">
        <f t="shared" si="0"/>
        <v>10</v>
      </c>
      <c r="D5" s="253">
        <f t="shared" si="0"/>
        <v>0</v>
      </c>
      <c r="E5" s="253">
        <f t="shared" si="0"/>
        <v>6</v>
      </c>
      <c r="F5" s="253">
        <f t="shared" si="0"/>
        <v>3</v>
      </c>
      <c r="G5" s="253">
        <f t="shared" si="0"/>
        <v>1</v>
      </c>
    </row>
    <row r="6" spans="1:7" ht="30" x14ac:dyDescent="0.25">
      <c r="A6" s="254" t="s">
        <v>73</v>
      </c>
      <c r="B6" s="255">
        <f>SUM(G6+F6+E6+D6+C6)</f>
        <v>0</v>
      </c>
      <c r="C6" s="252">
        <v>0</v>
      </c>
      <c r="D6" s="252">
        <v>0</v>
      </c>
      <c r="E6" s="252">
        <v>0</v>
      </c>
      <c r="F6" s="252">
        <v>0</v>
      </c>
      <c r="G6" s="252">
        <v>0</v>
      </c>
    </row>
    <row r="7" spans="1:7" ht="26.25" customHeight="1" x14ac:dyDescent="0.25">
      <c r="A7" s="256" t="s">
        <v>74</v>
      </c>
      <c r="B7" s="255">
        <f t="shared" ref="B7:B27" si="1">SUM(G7+F7+E7+D7+C7)</f>
        <v>3</v>
      </c>
      <c r="C7" s="252">
        <v>2</v>
      </c>
      <c r="D7" s="252">
        <v>0</v>
      </c>
      <c r="E7" s="252">
        <v>0</v>
      </c>
      <c r="F7" s="252">
        <v>1</v>
      </c>
      <c r="G7" s="252">
        <v>0</v>
      </c>
    </row>
    <row r="8" spans="1:7" ht="18" customHeight="1" x14ac:dyDescent="0.25">
      <c r="A8" s="256" t="s">
        <v>75</v>
      </c>
      <c r="B8" s="255">
        <f t="shared" si="1"/>
        <v>6</v>
      </c>
      <c r="C8" s="252">
        <v>4</v>
      </c>
      <c r="D8" s="252">
        <v>0</v>
      </c>
      <c r="E8" s="252">
        <v>1</v>
      </c>
      <c r="F8" s="252">
        <v>0</v>
      </c>
      <c r="G8" s="252">
        <v>1</v>
      </c>
    </row>
    <row r="9" spans="1:7" ht="30" x14ac:dyDescent="0.25">
      <c r="A9" s="257" t="s">
        <v>76</v>
      </c>
      <c r="B9" s="255">
        <f t="shared" si="1"/>
        <v>1</v>
      </c>
      <c r="C9" s="252">
        <v>1</v>
      </c>
      <c r="D9" s="252">
        <v>0</v>
      </c>
      <c r="E9" s="252">
        <v>0</v>
      </c>
      <c r="F9" s="252">
        <v>0</v>
      </c>
      <c r="G9" s="252">
        <v>0</v>
      </c>
    </row>
    <row r="10" spans="1:7" ht="45" x14ac:dyDescent="0.25">
      <c r="A10" s="254" t="s">
        <v>77</v>
      </c>
      <c r="B10" s="255">
        <f t="shared" si="1"/>
        <v>0</v>
      </c>
      <c r="C10" s="252">
        <v>0</v>
      </c>
      <c r="D10" s="252">
        <v>0</v>
      </c>
      <c r="E10" s="252">
        <v>0</v>
      </c>
      <c r="F10" s="252">
        <v>0</v>
      </c>
      <c r="G10" s="252">
        <v>0</v>
      </c>
    </row>
    <row r="11" spans="1:7" ht="17.25" customHeight="1" x14ac:dyDescent="0.25">
      <c r="A11" s="256" t="s">
        <v>78</v>
      </c>
      <c r="B11" s="255">
        <f t="shared" si="1"/>
        <v>0</v>
      </c>
      <c r="C11" s="252">
        <v>0</v>
      </c>
      <c r="D11" s="252">
        <v>0</v>
      </c>
      <c r="E11" s="252">
        <v>0</v>
      </c>
      <c r="F11" s="252">
        <v>0</v>
      </c>
      <c r="G11" s="252">
        <v>0</v>
      </c>
    </row>
    <row r="12" spans="1:7" ht="45" x14ac:dyDescent="0.25">
      <c r="A12" s="254" t="s">
        <v>79</v>
      </c>
      <c r="B12" s="255">
        <f t="shared" si="1"/>
        <v>4</v>
      </c>
      <c r="C12" s="252">
        <v>0</v>
      </c>
      <c r="D12" s="252">
        <v>0</v>
      </c>
      <c r="E12" s="252">
        <v>2</v>
      </c>
      <c r="F12" s="252">
        <v>2</v>
      </c>
      <c r="G12" s="252">
        <v>0</v>
      </c>
    </row>
    <row r="13" spans="1:7" x14ac:dyDescent="0.25">
      <c r="A13" s="258" t="s">
        <v>133</v>
      </c>
      <c r="B13" s="255">
        <f t="shared" si="1"/>
        <v>2</v>
      </c>
      <c r="C13" s="252">
        <v>0</v>
      </c>
      <c r="D13" s="252">
        <v>0</v>
      </c>
      <c r="E13" s="252">
        <v>2</v>
      </c>
      <c r="F13" s="252">
        <v>0</v>
      </c>
      <c r="G13" s="252">
        <v>0</v>
      </c>
    </row>
    <row r="14" spans="1:7" ht="30" x14ac:dyDescent="0.25">
      <c r="A14" s="257" t="s">
        <v>81</v>
      </c>
      <c r="B14" s="255">
        <f t="shared" si="1"/>
        <v>0</v>
      </c>
      <c r="C14" s="252">
        <v>0</v>
      </c>
      <c r="D14" s="252">
        <v>0</v>
      </c>
      <c r="E14" s="252">
        <v>0</v>
      </c>
      <c r="F14" s="252">
        <v>0</v>
      </c>
      <c r="G14" s="252">
        <v>0</v>
      </c>
    </row>
    <row r="15" spans="1:7" ht="24.75" customHeight="1" x14ac:dyDescent="0.25">
      <c r="A15" s="256" t="s">
        <v>134</v>
      </c>
      <c r="B15" s="255">
        <f t="shared" si="1"/>
        <v>1</v>
      </c>
      <c r="C15" s="252">
        <v>1</v>
      </c>
      <c r="D15" s="252">
        <v>0</v>
      </c>
      <c r="E15" s="252">
        <v>0</v>
      </c>
      <c r="F15" s="252">
        <v>0</v>
      </c>
      <c r="G15" s="252">
        <v>0</v>
      </c>
    </row>
    <row r="16" spans="1:7" ht="30" x14ac:dyDescent="0.25">
      <c r="A16" s="254" t="s">
        <v>83</v>
      </c>
      <c r="B16" s="255">
        <f t="shared" si="1"/>
        <v>0</v>
      </c>
      <c r="C16" s="252">
        <v>0</v>
      </c>
      <c r="D16" s="252">
        <v>0</v>
      </c>
      <c r="E16" s="252">
        <v>0</v>
      </c>
      <c r="F16" s="252">
        <v>0</v>
      </c>
      <c r="G16" s="252">
        <v>0</v>
      </c>
    </row>
    <row r="17" spans="1:7" ht="30" x14ac:dyDescent="0.25">
      <c r="A17" s="257" t="s">
        <v>84</v>
      </c>
      <c r="B17" s="255">
        <f t="shared" si="1"/>
        <v>0</v>
      </c>
      <c r="C17" s="252">
        <v>0</v>
      </c>
      <c r="D17" s="252">
        <v>0</v>
      </c>
      <c r="E17" s="252">
        <v>0</v>
      </c>
      <c r="F17" s="252">
        <v>0</v>
      </c>
      <c r="G17" s="252">
        <v>0</v>
      </c>
    </row>
    <row r="18" spans="1:7" ht="30" x14ac:dyDescent="0.25">
      <c r="A18" s="257" t="s">
        <v>85</v>
      </c>
      <c r="B18" s="255">
        <f t="shared" si="1"/>
        <v>0</v>
      </c>
      <c r="C18" s="252">
        <v>0</v>
      </c>
      <c r="D18" s="252">
        <v>0</v>
      </c>
      <c r="E18" s="252">
        <v>0</v>
      </c>
      <c r="F18" s="252">
        <v>0</v>
      </c>
      <c r="G18" s="252">
        <v>0</v>
      </c>
    </row>
    <row r="19" spans="1:7" ht="30" x14ac:dyDescent="0.25">
      <c r="A19" s="257" t="s">
        <v>86</v>
      </c>
      <c r="B19" s="255">
        <f t="shared" si="1"/>
        <v>0</v>
      </c>
      <c r="C19" s="252">
        <v>0</v>
      </c>
      <c r="D19" s="252">
        <v>0</v>
      </c>
      <c r="E19" s="252">
        <v>0</v>
      </c>
      <c r="F19" s="252">
        <v>0</v>
      </c>
      <c r="G19" s="252">
        <v>0</v>
      </c>
    </row>
    <row r="20" spans="1:7" ht="45" x14ac:dyDescent="0.25">
      <c r="A20" s="254" t="s">
        <v>87</v>
      </c>
      <c r="B20" s="255">
        <f t="shared" si="1"/>
        <v>1</v>
      </c>
      <c r="C20" s="252">
        <v>0</v>
      </c>
      <c r="D20" s="252">
        <v>0</v>
      </c>
      <c r="E20" s="252">
        <v>1</v>
      </c>
      <c r="F20" s="252">
        <v>0</v>
      </c>
      <c r="G20" s="252">
        <v>0</v>
      </c>
    </row>
    <row r="21" spans="1:7" ht="21.75" customHeight="1" x14ac:dyDescent="0.25">
      <c r="A21" s="256" t="s">
        <v>88</v>
      </c>
      <c r="B21" s="255">
        <f t="shared" si="1"/>
        <v>0</v>
      </c>
      <c r="C21" s="252">
        <v>0</v>
      </c>
      <c r="D21" s="252">
        <v>0</v>
      </c>
      <c r="E21" s="252">
        <v>0</v>
      </c>
      <c r="F21" s="252">
        <v>0</v>
      </c>
      <c r="G21" s="252">
        <v>0</v>
      </c>
    </row>
    <row r="22" spans="1:7" ht="45" x14ac:dyDescent="0.25">
      <c r="A22" s="257" t="s">
        <v>89</v>
      </c>
      <c r="B22" s="255">
        <f t="shared" si="1"/>
        <v>2</v>
      </c>
      <c r="C22" s="252">
        <v>2</v>
      </c>
      <c r="D22" s="252">
        <v>0</v>
      </c>
      <c r="E22" s="252">
        <v>0</v>
      </c>
      <c r="F22" s="252">
        <v>0</v>
      </c>
      <c r="G22" s="252">
        <v>0</v>
      </c>
    </row>
    <row r="23" spans="1:7" ht="30" x14ac:dyDescent="0.25">
      <c r="A23" s="254" t="s">
        <v>90</v>
      </c>
      <c r="B23" s="255">
        <f t="shared" si="1"/>
        <v>0</v>
      </c>
      <c r="C23" s="252">
        <v>0</v>
      </c>
      <c r="D23" s="252">
        <v>0</v>
      </c>
      <c r="E23" s="252">
        <v>0</v>
      </c>
      <c r="F23" s="252">
        <v>0</v>
      </c>
      <c r="G23" s="252">
        <v>0</v>
      </c>
    </row>
    <row r="24" spans="1:7" ht="30" x14ac:dyDescent="0.25">
      <c r="A24" s="254" t="s">
        <v>91</v>
      </c>
      <c r="B24" s="255">
        <f t="shared" si="1"/>
        <v>0</v>
      </c>
      <c r="C24" s="252">
        <v>0</v>
      </c>
      <c r="D24" s="252">
        <v>0</v>
      </c>
      <c r="E24" s="252">
        <v>0</v>
      </c>
      <c r="F24" s="252">
        <v>0</v>
      </c>
      <c r="G24" s="252">
        <v>0</v>
      </c>
    </row>
    <row r="25" spans="1:7" ht="45" x14ac:dyDescent="0.25">
      <c r="A25" s="254" t="s">
        <v>92</v>
      </c>
      <c r="B25" s="255">
        <f t="shared" si="1"/>
        <v>0</v>
      </c>
      <c r="C25" s="252">
        <v>0</v>
      </c>
      <c r="D25" s="252">
        <v>0</v>
      </c>
      <c r="E25" s="252">
        <v>0</v>
      </c>
      <c r="F25" s="252">
        <v>0</v>
      </c>
      <c r="G25" s="252">
        <v>0</v>
      </c>
    </row>
    <row r="26" spans="1:7" ht="30" x14ac:dyDescent="0.25">
      <c r="A26" s="254" t="s">
        <v>93</v>
      </c>
      <c r="B26" s="255">
        <f t="shared" si="1"/>
        <v>0</v>
      </c>
      <c r="C26" s="259">
        <v>0</v>
      </c>
      <c r="D26" s="259">
        <v>0</v>
      </c>
      <c r="E26" s="259">
        <v>0</v>
      </c>
      <c r="F26" s="259">
        <v>0</v>
      </c>
      <c r="G26" s="259">
        <v>0</v>
      </c>
    </row>
    <row r="27" spans="1:7" ht="30" x14ac:dyDescent="0.25">
      <c r="A27" s="260" t="s">
        <v>135</v>
      </c>
      <c r="B27" s="255">
        <f t="shared" si="1"/>
        <v>0</v>
      </c>
      <c r="C27" s="261">
        <v>0</v>
      </c>
      <c r="D27" s="261">
        <v>0</v>
      </c>
      <c r="E27" s="261">
        <v>0</v>
      </c>
      <c r="F27" s="261">
        <v>0</v>
      </c>
      <c r="G27" s="261">
        <v>0</v>
      </c>
    </row>
    <row r="28" spans="1:7" ht="15.75" x14ac:dyDescent="0.3">
      <c r="A28" s="376" t="s">
        <v>241</v>
      </c>
      <c r="B28" s="376"/>
      <c r="C28" s="376"/>
      <c r="D28" s="376"/>
      <c r="E28" s="376"/>
      <c r="F28" s="376"/>
      <c r="G28" s="376"/>
    </row>
  </sheetData>
  <mergeCells count="3">
    <mergeCell ref="A2:G2"/>
    <mergeCell ref="A3:A4"/>
    <mergeCell ref="A28:G28"/>
  </mergeCells>
  <pageMargins left="0.7" right="0.7" top="0.75" bottom="0.75" header="0.3" footer="0.3"/>
  <pageSetup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0"/>
  <sheetViews>
    <sheetView zoomScaleNormal="100" zoomScaleSheetLayoutView="80" workbookViewId="0">
      <selection activeCell="E12" sqref="E12"/>
    </sheetView>
  </sheetViews>
  <sheetFormatPr baseColWidth="10" defaultRowHeight="15" x14ac:dyDescent="0.25"/>
  <cols>
    <col min="1" max="1" width="41.42578125" customWidth="1"/>
    <col min="2" max="2" width="13.85546875" customWidth="1"/>
    <col min="3" max="3" width="11.28515625" customWidth="1"/>
    <col min="4" max="4" width="12.42578125" customWidth="1"/>
    <col min="5" max="5" width="12.28515625" customWidth="1"/>
    <col min="6" max="6" width="16.140625" customWidth="1"/>
    <col min="7" max="7" width="17.140625" customWidth="1"/>
  </cols>
  <sheetData>
    <row r="3" spans="1:7" ht="27" customHeight="1" x14ac:dyDescent="0.25">
      <c r="A3" s="373" t="s">
        <v>243</v>
      </c>
      <c r="B3" s="373"/>
      <c r="C3" s="373"/>
      <c r="D3" s="373"/>
      <c r="E3" s="373"/>
      <c r="F3" s="373"/>
      <c r="G3" s="373"/>
    </row>
    <row r="4" spans="1:7" ht="7.5" customHeight="1" x14ac:dyDescent="0.25">
      <c r="A4" s="374" t="s">
        <v>132</v>
      </c>
      <c r="B4" s="244"/>
      <c r="C4" s="377"/>
      <c r="D4" s="377"/>
      <c r="E4" s="377"/>
      <c r="F4" s="377"/>
      <c r="G4" s="377"/>
    </row>
    <row r="5" spans="1:7" ht="45" x14ac:dyDescent="0.25">
      <c r="A5" s="329"/>
      <c r="B5" s="247" t="s">
        <v>238</v>
      </c>
      <c r="C5" s="246" t="s">
        <v>228</v>
      </c>
      <c r="D5" s="247" t="s">
        <v>239</v>
      </c>
      <c r="E5" s="247" t="s">
        <v>231</v>
      </c>
      <c r="F5" s="247" t="s">
        <v>240</v>
      </c>
      <c r="G5" s="246" t="s">
        <v>232</v>
      </c>
    </row>
    <row r="6" spans="1:7" ht="20.25" customHeight="1" x14ac:dyDescent="0.25">
      <c r="A6" s="375"/>
      <c r="B6" s="249" t="s">
        <v>6</v>
      </c>
      <c r="C6" s="262" t="s">
        <v>6</v>
      </c>
      <c r="D6" s="262" t="s">
        <v>6</v>
      </c>
      <c r="E6" s="262" t="s">
        <v>6</v>
      </c>
      <c r="F6" s="262" t="s">
        <v>6</v>
      </c>
      <c r="G6" s="262" t="s">
        <v>6</v>
      </c>
    </row>
    <row r="7" spans="1:7" x14ac:dyDescent="0.25">
      <c r="A7" s="250" t="s">
        <v>3</v>
      </c>
      <c r="B7" s="251">
        <f t="shared" ref="B7:G7" si="0">SUM(B8:B29)</f>
        <v>5</v>
      </c>
      <c r="C7" s="263">
        <f t="shared" si="0"/>
        <v>2</v>
      </c>
      <c r="D7" s="253">
        <f t="shared" si="0"/>
        <v>0</v>
      </c>
      <c r="E7" s="253">
        <f t="shared" si="0"/>
        <v>3</v>
      </c>
      <c r="F7" s="253">
        <f t="shared" si="0"/>
        <v>0</v>
      </c>
      <c r="G7" s="253">
        <f t="shared" si="0"/>
        <v>0</v>
      </c>
    </row>
    <row r="8" spans="1:7" ht="30" x14ac:dyDescent="0.25">
      <c r="A8" s="254" t="s">
        <v>73</v>
      </c>
      <c r="B8" s="255">
        <f>SUM(G8+F8+E8+D8+C8)</f>
        <v>0</v>
      </c>
      <c r="C8" s="252">
        <v>0</v>
      </c>
      <c r="D8" s="252">
        <v>0</v>
      </c>
      <c r="E8" s="252">
        <v>0</v>
      </c>
      <c r="F8" s="252">
        <v>0</v>
      </c>
      <c r="G8" s="252">
        <v>0</v>
      </c>
    </row>
    <row r="9" spans="1:7" ht="19.5" customHeight="1" x14ac:dyDescent="0.25">
      <c r="A9" s="256" t="s">
        <v>74</v>
      </c>
      <c r="B9" s="255">
        <f t="shared" ref="B9:B29" si="1">SUM(G9+F9+E9+D9+C9)</f>
        <v>0</v>
      </c>
      <c r="C9" s="252">
        <v>0</v>
      </c>
      <c r="D9" s="252">
        <v>0</v>
      </c>
      <c r="E9" s="252">
        <v>0</v>
      </c>
      <c r="F9" s="252">
        <v>0</v>
      </c>
      <c r="G9" s="252">
        <v>0</v>
      </c>
    </row>
    <row r="10" spans="1:7" ht="18" customHeight="1" x14ac:dyDescent="0.25">
      <c r="A10" s="256" t="s">
        <v>75</v>
      </c>
      <c r="B10" s="255">
        <f t="shared" si="1"/>
        <v>2</v>
      </c>
      <c r="C10" s="252">
        <v>1</v>
      </c>
      <c r="D10" s="252">
        <v>0</v>
      </c>
      <c r="E10" s="264">
        <v>1</v>
      </c>
      <c r="F10" s="252">
        <v>0</v>
      </c>
      <c r="G10" s="252">
        <v>0</v>
      </c>
    </row>
    <row r="11" spans="1:7" ht="30" x14ac:dyDescent="0.25">
      <c r="A11" s="254" t="s">
        <v>76</v>
      </c>
      <c r="B11" s="255">
        <f t="shared" si="1"/>
        <v>0</v>
      </c>
      <c r="C11" s="252">
        <v>0</v>
      </c>
      <c r="D11" s="252">
        <v>0</v>
      </c>
      <c r="E11" s="252">
        <v>0</v>
      </c>
      <c r="F11" s="252">
        <v>0</v>
      </c>
      <c r="G11" s="252">
        <v>0</v>
      </c>
    </row>
    <row r="12" spans="1:7" ht="30" x14ac:dyDescent="0.25">
      <c r="A12" s="254" t="s">
        <v>77</v>
      </c>
      <c r="B12" s="255">
        <f t="shared" si="1"/>
        <v>1</v>
      </c>
      <c r="C12" s="252">
        <v>0</v>
      </c>
      <c r="D12" s="252">
        <v>0</v>
      </c>
      <c r="E12" s="252">
        <v>1</v>
      </c>
      <c r="F12" s="252">
        <v>0</v>
      </c>
      <c r="G12" s="252">
        <v>0</v>
      </c>
    </row>
    <row r="13" spans="1:7" ht="17.25" customHeight="1" x14ac:dyDescent="0.25">
      <c r="A13" s="256" t="s">
        <v>78</v>
      </c>
      <c r="B13" s="255">
        <f t="shared" si="1"/>
        <v>0</v>
      </c>
      <c r="C13" s="252">
        <v>0</v>
      </c>
      <c r="D13" s="252">
        <v>0</v>
      </c>
      <c r="E13" s="264">
        <v>0</v>
      </c>
      <c r="F13" s="252">
        <v>0</v>
      </c>
      <c r="G13" s="252">
        <v>0</v>
      </c>
    </row>
    <row r="14" spans="1:7" ht="30" x14ac:dyDescent="0.25">
      <c r="A14" s="254" t="s">
        <v>79</v>
      </c>
      <c r="B14" s="255">
        <f t="shared" si="1"/>
        <v>0</v>
      </c>
      <c r="C14" s="252">
        <v>0</v>
      </c>
      <c r="D14" s="252">
        <v>0</v>
      </c>
      <c r="E14" s="252">
        <v>0</v>
      </c>
      <c r="F14" s="252">
        <v>0</v>
      </c>
      <c r="G14" s="252">
        <v>0</v>
      </c>
    </row>
    <row r="15" spans="1:7" ht="19.5" customHeight="1" x14ac:dyDescent="0.25">
      <c r="A15" s="256" t="s">
        <v>133</v>
      </c>
      <c r="B15" s="255">
        <f t="shared" si="1"/>
        <v>0</v>
      </c>
      <c r="C15" s="252">
        <v>0</v>
      </c>
      <c r="D15" s="252">
        <v>0</v>
      </c>
      <c r="E15" s="264">
        <v>0</v>
      </c>
      <c r="F15" s="252">
        <v>0</v>
      </c>
      <c r="G15" s="252">
        <v>0</v>
      </c>
    </row>
    <row r="16" spans="1:7" ht="30" x14ac:dyDescent="0.25">
      <c r="A16" s="254" t="s">
        <v>81</v>
      </c>
      <c r="B16" s="255">
        <f t="shared" si="1"/>
        <v>0</v>
      </c>
      <c r="C16" s="252">
        <v>0</v>
      </c>
      <c r="D16" s="252">
        <v>0</v>
      </c>
      <c r="E16" s="252">
        <v>0</v>
      </c>
      <c r="F16" s="252">
        <v>0</v>
      </c>
      <c r="G16" s="252">
        <v>0</v>
      </c>
    </row>
    <row r="17" spans="1:7" ht="20.25" customHeight="1" x14ac:dyDescent="0.25">
      <c r="A17" s="256" t="s">
        <v>134</v>
      </c>
      <c r="B17" s="255">
        <f t="shared" si="1"/>
        <v>0</v>
      </c>
      <c r="C17" s="252">
        <v>0</v>
      </c>
      <c r="D17" s="252">
        <v>0</v>
      </c>
      <c r="E17" s="252">
        <v>0</v>
      </c>
      <c r="F17" s="252">
        <v>0</v>
      </c>
      <c r="G17" s="252">
        <v>0</v>
      </c>
    </row>
    <row r="18" spans="1:7" ht="30" x14ac:dyDescent="0.25">
      <c r="A18" s="254" t="s">
        <v>83</v>
      </c>
      <c r="B18" s="255">
        <f t="shared" si="1"/>
        <v>0</v>
      </c>
      <c r="C18" s="252">
        <v>0</v>
      </c>
      <c r="D18" s="252">
        <v>0</v>
      </c>
      <c r="E18" s="252">
        <v>0</v>
      </c>
      <c r="F18" s="252">
        <v>0</v>
      </c>
      <c r="G18" s="252">
        <v>0</v>
      </c>
    </row>
    <row r="19" spans="1:7" ht="22.5" customHeight="1" x14ac:dyDescent="0.25">
      <c r="A19" s="256" t="s">
        <v>84</v>
      </c>
      <c r="B19" s="255">
        <f t="shared" si="1"/>
        <v>0</v>
      </c>
      <c r="C19" s="252">
        <v>0</v>
      </c>
      <c r="D19" s="252">
        <v>0</v>
      </c>
      <c r="E19" s="252">
        <v>0</v>
      </c>
      <c r="F19" s="252">
        <v>0</v>
      </c>
      <c r="G19" s="252">
        <v>0</v>
      </c>
    </row>
    <row r="20" spans="1:7" ht="18" customHeight="1" x14ac:dyDescent="0.25">
      <c r="A20" s="256" t="s">
        <v>85</v>
      </c>
      <c r="B20" s="255">
        <f t="shared" si="1"/>
        <v>0</v>
      </c>
      <c r="C20" s="252">
        <v>0</v>
      </c>
      <c r="D20" s="252">
        <v>0</v>
      </c>
      <c r="E20" s="252">
        <v>0</v>
      </c>
      <c r="F20" s="252">
        <v>0</v>
      </c>
      <c r="G20" s="252">
        <v>0</v>
      </c>
    </row>
    <row r="21" spans="1:7" ht="30" x14ac:dyDescent="0.25">
      <c r="A21" s="254" t="s">
        <v>86</v>
      </c>
      <c r="B21" s="255">
        <f t="shared" si="1"/>
        <v>0</v>
      </c>
      <c r="C21" s="252">
        <v>0</v>
      </c>
      <c r="D21" s="252">
        <v>0</v>
      </c>
      <c r="E21" s="252">
        <v>0</v>
      </c>
      <c r="F21" s="252">
        <v>0</v>
      </c>
      <c r="G21" s="252">
        <v>0</v>
      </c>
    </row>
    <row r="22" spans="1:7" ht="30" x14ac:dyDescent="0.25">
      <c r="A22" s="254" t="s">
        <v>87</v>
      </c>
      <c r="B22" s="255">
        <f t="shared" si="1"/>
        <v>2</v>
      </c>
      <c r="C22" s="252">
        <v>1</v>
      </c>
      <c r="D22" s="252">
        <v>0</v>
      </c>
      <c r="E22" s="252">
        <v>1</v>
      </c>
      <c r="F22" s="252">
        <v>0</v>
      </c>
      <c r="G22" s="252">
        <v>0</v>
      </c>
    </row>
    <row r="23" spans="1:7" ht="19.5" customHeight="1" x14ac:dyDescent="0.25">
      <c r="A23" s="256" t="s">
        <v>88</v>
      </c>
      <c r="B23" s="255">
        <f t="shared" si="1"/>
        <v>0</v>
      </c>
      <c r="C23" s="252">
        <v>0</v>
      </c>
      <c r="D23" s="252">
        <v>0</v>
      </c>
      <c r="E23" s="252">
        <v>0</v>
      </c>
      <c r="F23" s="252">
        <v>0</v>
      </c>
      <c r="G23" s="252">
        <v>0</v>
      </c>
    </row>
    <row r="24" spans="1:7" ht="30" x14ac:dyDescent="0.25">
      <c r="A24" s="254" t="s">
        <v>89</v>
      </c>
      <c r="B24" s="255">
        <f t="shared" si="1"/>
        <v>0</v>
      </c>
      <c r="C24" s="252">
        <v>0</v>
      </c>
      <c r="D24" s="252">
        <v>0</v>
      </c>
      <c r="E24" s="252">
        <v>0</v>
      </c>
      <c r="F24" s="252">
        <v>0</v>
      </c>
      <c r="G24" s="252">
        <v>0</v>
      </c>
    </row>
    <row r="25" spans="1:7" ht="30" x14ac:dyDescent="0.25">
      <c r="A25" s="254" t="s">
        <v>90</v>
      </c>
      <c r="B25" s="255">
        <f t="shared" si="1"/>
        <v>0</v>
      </c>
      <c r="C25" s="252">
        <v>0</v>
      </c>
      <c r="D25" s="252">
        <v>0</v>
      </c>
      <c r="E25" s="252">
        <v>0</v>
      </c>
      <c r="F25" s="252">
        <v>0</v>
      </c>
      <c r="G25" s="252">
        <v>0</v>
      </c>
    </row>
    <row r="26" spans="1:7" ht="30" x14ac:dyDescent="0.25">
      <c r="A26" s="254" t="s">
        <v>91</v>
      </c>
      <c r="B26" s="255">
        <f t="shared" si="1"/>
        <v>0</v>
      </c>
      <c r="C26" s="252">
        <v>0</v>
      </c>
      <c r="D26" s="252">
        <v>0</v>
      </c>
      <c r="E26" s="252">
        <v>0</v>
      </c>
      <c r="F26" s="252">
        <v>0</v>
      </c>
      <c r="G26" s="252">
        <v>0</v>
      </c>
    </row>
    <row r="27" spans="1:7" ht="30" x14ac:dyDescent="0.25">
      <c r="A27" s="254" t="s">
        <v>92</v>
      </c>
      <c r="B27" s="255">
        <f t="shared" si="1"/>
        <v>0</v>
      </c>
      <c r="C27" s="252">
        <v>0</v>
      </c>
      <c r="D27" s="252">
        <v>0</v>
      </c>
      <c r="E27" s="252">
        <v>0</v>
      </c>
      <c r="F27" s="252">
        <v>0</v>
      </c>
      <c r="G27" s="252">
        <v>0</v>
      </c>
    </row>
    <row r="28" spans="1:7" ht="18" customHeight="1" x14ac:dyDescent="0.25">
      <c r="A28" s="256" t="s">
        <v>93</v>
      </c>
      <c r="B28" s="255">
        <f t="shared" si="1"/>
        <v>0</v>
      </c>
      <c r="C28" s="252">
        <v>0</v>
      </c>
      <c r="D28" s="252">
        <v>0</v>
      </c>
      <c r="E28" s="252">
        <v>0</v>
      </c>
      <c r="F28" s="252">
        <v>0</v>
      </c>
      <c r="G28" s="252">
        <v>0</v>
      </c>
    </row>
    <row r="29" spans="1:7" ht="30" x14ac:dyDescent="0.25">
      <c r="A29" s="260" t="s">
        <v>135</v>
      </c>
      <c r="B29" s="265">
        <f t="shared" si="1"/>
        <v>0</v>
      </c>
      <c r="C29" s="261">
        <v>0</v>
      </c>
      <c r="D29" s="261">
        <v>0</v>
      </c>
      <c r="E29" s="261">
        <v>0</v>
      </c>
      <c r="F29" s="261">
        <v>0</v>
      </c>
      <c r="G29" s="261">
        <v>0</v>
      </c>
    </row>
    <row r="30" spans="1:7" ht="15.75" x14ac:dyDescent="0.3">
      <c r="A30" s="378" t="s">
        <v>233</v>
      </c>
      <c r="B30" s="378"/>
      <c r="C30" s="378"/>
      <c r="D30" s="378"/>
      <c r="E30" s="378"/>
      <c r="F30" s="378"/>
      <c r="G30" s="378"/>
    </row>
  </sheetData>
  <mergeCells count="4">
    <mergeCell ref="A3:G3"/>
    <mergeCell ref="A4:A6"/>
    <mergeCell ref="C4:G4"/>
    <mergeCell ref="A30:G30"/>
  </mergeCells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100" workbookViewId="0">
      <selection activeCell="A15" sqref="A1:B1048576"/>
    </sheetView>
  </sheetViews>
  <sheetFormatPr baseColWidth="10" defaultRowHeight="15" x14ac:dyDescent="0.25"/>
  <cols>
    <col min="1" max="1" width="10.42578125" customWidth="1"/>
    <col min="2" max="2" width="20" customWidth="1"/>
    <col min="3" max="3" width="10.5703125" customWidth="1"/>
    <col min="4" max="4" width="11.7109375" customWidth="1"/>
    <col min="5" max="6" width="9.7109375" customWidth="1"/>
    <col min="7" max="7" width="9.28515625" customWidth="1"/>
    <col min="8" max="8" width="10.5703125" customWidth="1"/>
    <col min="9" max="9" width="9.5703125" customWidth="1"/>
  </cols>
  <sheetData>
    <row r="1" spans="1:10" ht="29.25" customHeight="1" thickBot="1" x14ac:dyDescent="0.3">
      <c r="A1" s="279" t="s">
        <v>19</v>
      </c>
      <c r="B1" s="279"/>
      <c r="C1" s="279"/>
      <c r="D1" s="279"/>
      <c r="E1" s="279"/>
      <c r="F1" s="279"/>
      <c r="G1" s="279"/>
      <c r="H1" s="279"/>
      <c r="I1" s="279"/>
    </row>
    <row r="2" spans="1:10" ht="15" customHeight="1" x14ac:dyDescent="0.25">
      <c r="A2" s="280" t="s">
        <v>20</v>
      </c>
      <c r="B2" s="283" t="s">
        <v>21</v>
      </c>
      <c r="C2" s="283" t="s">
        <v>22</v>
      </c>
      <c r="D2" s="283"/>
      <c r="E2" s="283"/>
      <c r="F2" s="283"/>
      <c r="G2" s="283"/>
      <c r="H2" s="283" t="s">
        <v>23</v>
      </c>
      <c r="I2" s="283" t="s">
        <v>24</v>
      </c>
    </row>
    <row r="3" spans="1:10" x14ac:dyDescent="0.25">
      <c r="A3" s="281"/>
      <c r="B3" s="284"/>
      <c r="C3" s="284" t="s">
        <v>3</v>
      </c>
      <c r="D3" s="284" t="s">
        <v>25</v>
      </c>
      <c r="E3" s="284"/>
      <c r="F3" s="284" t="s">
        <v>26</v>
      </c>
      <c r="G3" s="284"/>
      <c r="H3" s="284"/>
      <c r="I3" s="284"/>
    </row>
    <row r="4" spans="1:10" ht="15.75" thickBot="1" x14ac:dyDescent="0.3">
      <c r="A4" s="282"/>
      <c r="B4" s="285"/>
      <c r="C4" s="285"/>
      <c r="D4" s="9" t="s">
        <v>6</v>
      </c>
      <c r="E4" s="9" t="s">
        <v>7</v>
      </c>
      <c r="F4" s="9" t="s">
        <v>6</v>
      </c>
      <c r="G4" s="9" t="s">
        <v>7</v>
      </c>
      <c r="H4" s="285"/>
      <c r="I4" s="285"/>
    </row>
    <row r="5" spans="1:10" x14ac:dyDescent="0.25">
      <c r="A5" s="278" t="s">
        <v>27</v>
      </c>
      <c r="B5" s="278"/>
      <c r="C5" s="10">
        <f t="shared" ref="C5:G5" si="0">SUM(C6:C45)</f>
        <v>20252</v>
      </c>
      <c r="D5" s="10">
        <f t="shared" si="0"/>
        <v>18355</v>
      </c>
      <c r="E5" s="11">
        <f t="shared" si="0"/>
        <v>90.633023898874214</v>
      </c>
      <c r="F5" s="10">
        <f t="shared" si="0"/>
        <v>1897</v>
      </c>
      <c r="G5" s="11">
        <f t="shared" si="0"/>
        <v>9.3669761011258128</v>
      </c>
      <c r="H5" s="10">
        <f>SUM(H6:H45)</f>
        <v>13077</v>
      </c>
      <c r="I5" s="10">
        <f>SUM(I6:I45)</f>
        <v>1257</v>
      </c>
      <c r="J5" s="12"/>
    </row>
    <row r="6" spans="1:10" x14ac:dyDescent="0.25">
      <c r="A6" s="275" t="s">
        <v>8</v>
      </c>
      <c r="B6" s="13" t="s">
        <v>28</v>
      </c>
      <c r="C6" s="14">
        <f>SUM(F6+D6)</f>
        <v>3237</v>
      </c>
      <c r="D6" s="15">
        <v>2868</v>
      </c>
      <c r="E6" s="16">
        <f>(D6/$C$5)*100</f>
        <v>14.161564289946671</v>
      </c>
      <c r="F6" s="15">
        <v>369</v>
      </c>
      <c r="G6" s="16">
        <f>(F6/$C$5)*100</f>
        <v>1.8220422674303773</v>
      </c>
      <c r="H6" s="17">
        <v>2108</v>
      </c>
      <c r="I6" s="17">
        <v>10</v>
      </c>
    </row>
    <row r="7" spans="1:10" x14ac:dyDescent="0.25">
      <c r="A7" s="275"/>
      <c r="B7" s="13" t="s">
        <v>29</v>
      </c>
      <c r="C7" s="14">
        <f t="shared" ref="C7:C45" si="1">SUM(F7+D7)</f>
        <v>1971</v>
      </c>
      <c r="D7" s="18">
        <v>1672</v>
      </c>
      <c r="E7" s="16">
        <f t="shared" ref="E7:E45" si="2">(D7/$C$5)*100</f>
        <v>8.2559747185463159</v>
      </c>
      <c r="F7" s="18">
        <v>299</v>
      </c>
      <c r="G7" s="16">
        <f t="shared" ref="G7:G45" si="3">(F7/$C$5)*100</f>
        <v>1.4763973928500889</v>
      </c>
      <c r="H7" s="18">
        <v>962</v>
      </c>
      <c r="I7" s="17">
        <v>104</v>
      </c>
    </row>
    <row r="8" spans="1:10" ht="15.75" thickBot="1" x14ac:dyDescent="0.3">
      <c r="A8" s="276"/>
      <c r="B8" s="19" t="s">
        <v>30</v>
      </c>
      <c r="C8" s="20">
        <f t="shared" si="1"/>
        <v>1393</v>
      </c>
      <c r="D8" s="21">
        <v>1282</v>
      </c>
      <c r="E8" s="22">
        <f t="shared" si="2"/>
        <v>6.3302389887418524</v>
      </c>
      <c r="F8" s="21">
        <v>111</v>
      </c>
      <c r="G8" s="22">
        <f t="shared" si="3"/>
        <v>0.54809401540588587</v>
      </c>
      <c r="H8" s="21">
        <v>681</v>
      </c>
      <c r="I8" s="23">
        <v>183</v>
      </c>
    </row>
    <row r="9" spans="1:10" ht="13.5" customHeight="1" x14ac:dyDescent="0.25">
      <c r="A9" s="274" t="s">
        <v>9</v>
      </c>
      <c r="B9" s="13" t="s">
        <v>31</v>
      </c>
      <c r="C9" s="14">
        <f t="shared" si="1"/>
        <v>259</v>
      </c>
      <c r="D9" s="24">
        <v>259</v>
      </c>
      <c r="E9" s="16">
        <f t="shared" si="2"/>
        <v>1.2788860359470668</v>
      </c>
      <c r="F9" s="24">
        <v>0</v>
      </c>
      <c r="G9" s="16">
        <f t="shared" si="3"/>
        <v>0</v>
      </c>
      <c r="H9" s="24">
        <v>115</v>
      </c>
      <c r="I9" s="15">
        <v>0</v>
      </c>
    </row>
    <row r="10" spans="1:10" x14ac:dyDescent="0.25">
      <c r="A10" s="275"/>
      <c r="B10" s="13" t="s">
        <v>32</v>
      </c>
      <c r="C10" s="14">
        <f t="shared" si="1"/>
        <v>132</v>
      </c>
      <c r="D10" s="15">
        <v>127</v>
      </c>
      <c r="E10" s="16">
        <f t="shared" si="2"/>
        <v>0.62709855816709459</v>
      </c>
      <c r="F10" s="24">
        <v>5</v>
      </c>
      <c r="G10" s="16">
        <f t="shared" si="3"/>
        <v>2.4688919612877742E-2</v>
      </c>
      <c r="H10" s="15">
        <v>105</v>
      </c>
      <c r="I10" s="15">
        <v>0</v>
      </c>
    </row>
    <row r="11" spans="1:10" x14ac:dyDescent="0.25">
      <c r="A11" s="275"/>
      <c r="B11" s="13" t="s">
        <v>33</v>
      </c>
      <c r="C11" s="14">
        <f t="shared" si="1"/>
        <v>503</v>
      </c>
      <c r="D11" s="15">
        <v>444</v>
      </c>
      <c r="E11" s="16">
        <f t="shared" si="2"/>
        <v>2.1923760616235435</v>
      </c>
      <c r="F11" s="24">
        <v>59</v>
      </c>
      <c r="G11" s="16">
        <f t="shared" si="3"/>
        <v>0.29132925143195737</v>
      </c>
      <c r="H11" s="24">
        <v>217</v>
      </c>
      <c r="I11" s="15">
        <v>0</v>
      </c>
    </row>
    <row r="12" spans="1:10" x14ac:dyDescent="0.25">
      <c r="A12" s="275"/>
      <c r="B12" s="13" t="s">
        <v>34</v>
      </c>
      <c r="C12" s="14">
        <f t="shared" si="1"/>
        <v>183</v>
      </c>
      <c r="D12" s="24">
        <v>182</v>
      </c>
      <c r="E12" s="16">
        <f t="shared" si="2"/>
        <v>0.89867667390874983</v>
      </c>
      <c r="F12" s="24">
        <v>1</v>
      </c>
      <c r="G12" s="16">
        <f t="shared" si="3"/>
        <v>4.9377839225755484E-3</v>
      </c>
      <c r="H12" s="24">
        <v>168</v>
      </c>
      <c r="I12" s="15">
        <v>25</v>
      </c>
    </row>
    <row r="13" spans="1:10" x14ac:dyDescent="0.25">
      <c r="A13" s="275"/>
      <c r="B13" s="13" t="s">
        <v>35</v>
      </c>
      <c r="C13" s="14">
        <f t="shared" si="1"/>
        <v>544</v>
      </c>
      <c r="D13" s="25">
        <v>502</v>
      </c>
      <c r="E13" s="16">
        <f t="shared" si="2"/>
        <v>2.478767529132925</v>
      </c>
      <c r="F13" s="25">
        <v>42</v>
      </c>
      <c r="G13" s="16">
        <f t="shared" si="3"/>
        <v>0.20738692474817302</v>
      </c>
      <c r="H13" s="25">
        <v>283</v>
      </c>
      <c r="I13" s="17">
        <v>30</v>
      </c>
    </row>
    <row r="14" spans="1:10" ht="15.75" thickBot="1" x14ac:dyDescent="0.3">
      <c r="A14" s="276"/>
      <c r="B14" s="19" t="s">
        <v>36</v>
      </c>
      <c r="C14" s="20">
        <f t="shared" si="1"/>
        <v>190</v>
      </c>
      <c r="D14" s="26">
        <v>177</v>
      </c>
      <c r="E14" s="22">
        <f t="shared" si="2"/>
        <v>0.87398775429587194</v>
      </c>
      <c r="F14" s="26">
        <v>13</v>
      </c>
      <c r="G14" s="22">
        <f t="shared" si="3"/>
        <v>6.4191190993482125E-2</v>
      </c>
      <c r="H14" s="26">
        <v>113</v>
      </c>
      <c r="I14" s="21">
        <v>35</v>
      </c>
    </row>
    <row r="15" spans="1:10" x14ac:dyDescent="0.25">
      <c r="A15" s="274" t="s">
        <v>10</v>
      </c>
      <c r="B15" s="13" t="s">
        <v>37</v>
      </c>
      <c r="C15" s="14">
        <f t="shared" si="1"/>
        <v>238</v>
      </c>
      <c r="D15" s="24">
        <v>237</v>
      </c>
      <c r="E15" s="16">
        <f t="shared" si="2"/>
        <v>1.170254789650405</v>
      </c>
      <c r="F15" s="24">
        <v>1</v>
      </c>
      <c r="G15" s="16">
        <f t="shared" si="3"/>
        <v>4.9377839225755484E-3</v>
      </c>
      <c r="H15" s="24">
        <v>100</v>
      </c>
      <c r="I15" s="15">
        <v>0</v>
      </c>
    </row>
    <row r="16" spans="1:10" x14ac:dyDescent="0.25">
      <c r="A16" s="275"/>
      <c r="B16" s="13" t="s">
        <v>38</v>
      </c>
      <c r="C16" s="14">
        <f t="shared" si="1"/>
        <v>177</v>
      </c>
      <c r="D16" s="25">
        <v>163</v>
      </c>
      <c r="E16" s="16">
        <f t="shared" si="2"/>
        <v>0.80485877937981432</v>
      </c>
      <c r="F16" s="25">
        <v>14</v>
      </c>
      <c r="G16" s="16">
        <f t="shared" si="3"/>
        <v>6.9128974916057684E-2</v>
      </c>
      <c r="H16" s="25">
        <v>86</v>
      </c>
      <c r="I16" s="15">
        <v>0</v>
      </c>
    </row>
    <row r="17" spans="1:9" ht="15.75" thickBot="1" x14ac:dyDescent="0.3">
      <c r="A17" s="276"/>
      <c r="B17" s="19" t="s">
        <v>39</v>
      </c>
      <c r="C17" s="20">
        <f t="shared" si="1"/>
        <v>1033</v>
      </c>
      <c r="D17" s="21">
        <v>897</v>
      </c>
      <c r="E17" s="22">
        <f t="shared" si="2"/>
        <v>4.4291921785502666</v>
      </c>
      <c r="F17" s="26">
        <v>136</v>
      </c>
      <c r="G17" s="22">
        <f t="shared" si="3"/>
        <v>0.67153861347027455</v>
      </c>
      <c r="H17" s="21">
        <v>370</v>
      </c>
      <c r="I17" s="21">
        <v>6</v>
      </c>
    </row>
    <row r="18" spans="1:9" x14ac:dyDescent="0.25">
      <c r="A18" s="274" t="s">
        <v>11</v>
      </c>
      <c r="B18" s="13" t="s">
        <v>40</v>
      </c>
      <c r="C18" s="14">
        <f t="shared" si="1"/>
        <v>651</v>
      </c>
      <c r="D18" s="15">
        <v>602</v>
      </c>
      <c r="E18" s="16">
        <f t="shared" si="2"/>
        <v>2.9725459213904801</v>
      </c>
      <c r="F18" s="24">
        <v>49</v>
      </c>
      <c r="G18" s="16">
        <f t="shared" si="3"/>
        <v>0.24195141220620187</v>
      </c>
      <c r="H18" s="24">
        <v>224</v>
      </c>
      <c r="I18" s="17">
        <v>17</v>
      </c>
    </row>
    <row r="19" spans="1:9" x14ac:dyDescent="0.25">
      <c r="A19" s="275"/>
      <c r="B19" s="13" t="s">
        <v>41</v>
      </c>
      <c r="C19" s="14">
        <f t="shared" si="1"/>
        <v>635</v>
      </c>
      <c r="D19" s="18">
        <v>608</v>
      </c>
      <c r="E19" s="16">
        <f t="shared" si="2"/>
        <v>3.0021726249259335</v>
      </c>
      <c r="F19" s="25">
        <v>27</v>
      </c>
      <c r="G19" s="16">
        <f t="shared" si="3"/>
        <v>0.1333201659095398</v>
      </c>
      <c r="H19" s="18">
        <v>241</v>
      </c>
      <c r="I19" s="17">
        <v>29</v>
      </c>
    </row>
    <row r="20" spans="1:9" x14ac:dyDescent="0.25">
      <c r="A20" s="275"/>
      <c r="B20" s="13" t="s">
        <v>42</v>
      </c>
      <c r="C20" s="14">
        <f t="shared" si="1"/>
        <v>346</v>
      </c>
      <c r="D20" s="27">
        <v>209</v>
      </c>
      <c r="E20" s="16">
        <f t="shared" si="2"/>
        <v>1.0319968398182895</v>
      </c>
      <c r="F20" s="18">
        <v>137</v>
      </c>
      <c r="G20" s="16">
        <f t="shared" si="3"/>
        <v>0.67647639739285015</v>
      </c>
      <c r="H20" s="25">
        <v>85</v>
      </c>
      <c r="I20" s="17">
        <v>1</v>
      </c>
    </row>
    <row r="21" spans="1:9" ht="15.75" thickBot="1" x14ac:dyDescent="0.3">
      <c r="A21" s="276"/>
      <c r="B21" s="19" t="s">
        <v>43</v>
      </c>
      <c r="C21" s="20">
        <f t="shared" si="1"/>
        <v>124</v>
      </c>
      <c r="D21" s="21">
        <v>120</v>
      </c>
      <c r="E21" s="22">
        <f t="shared" si="2"/>
        <v>0.59253407070906583</v>
      </c>
      <c r="F21" s="26">
        <v>4</v>
      </c>
      <c r="G21" s="22">
        <f t="shared" si="3"/>
        <v>1.9751135690302193E-2</v>
      </c>
      <c r="H21" s="26">
        <v>111</v>
      </c>
      <c r="I21" s="23">
        <v>0</v>
      </c>
    </row>
    <row r="22" spans="1:9" x14ac:dyDescent="0.25">
      <c r="A22" s="274" t="s">
        <v>44</v>
      </c>
      <c r="B22" s="13" t="s">
        <v>45</v>
      </c>
      <c r="C22" s="14">
        <f t="shared" si="1"/>
        <v>869</v>
      </c>
      <c r="D22" s="15">
        <v>850</v>
      </c>
      <c r="E22" s="16">
        <f t="shared" si="2"/>
        <v>4.1971163341892161</v>
      </c>
      <c r="F22" s="24">
        <v>19</v>
      </c>
      <c r="G22" s="16">
        <f t="shared" si="3"/>
        <v>9.3817894528935422E-2</v>
      </c>
      <c r="H22" s="15">
        <v>511</v>
      </c>
      <c r="I22" s="17">
        <v>13</v>
      </c>
    </row>
    <row r="23" spans="1:9" x14ac:dyDescent="0.25">
      <c r="A23" s="275"/>
      <c r="B23" s="13" t="s">
        <v>46</v>
      </c>
      <c r="C23" s="14">
        <f t="shared" si="1"/>
        <v>249</v>
      </c>
      <c r="D23" s="15">
        <v>246</v>
      </c>
      <c r="E23" s="16">
        <f t="shared" si="2"/>
        <v>1.2146948449535848</v>
      </c>
      <c r="F23" s="24">
        <v>3</v>
      </c>
      <c r="G23" s="16">
        <f t="shared" si="3"/>
        <v>1.4813351767726645E-2</v>
      </c>
      <c r="H23" s="24">
        <v>172</v>
      </c>
      <c r="I23" s="17">
        <v>57</v>
      </c>
    </row>
    <row r="24" spans="1:9" x14ac:dyDescent="0.25">
      <c r="A24" s="275"/>
      <c r="B24" s="13" t="s">
        <v>47</v>
      </c>
      <c r="C24" s="14">
        <f t="shared" si="1"/>
        <v>400</v>
      </c>
      <c r="D24" s="15">
        <v>381</v>
      </c>
      <c r="E24" s="16">
        <f t="shared" si="2"/>
        <v>1.8812956745012839</v>
      </c>
      <c r="F24" s="24">
        <v>19</v>
      </c>
      <c r="G24" s="16">
        <f t="shared" si="3"/>
        <v>9.3817894528935422E-2</v>
      </c>
      <c r="H24" s="24">
        <v>154</v>
      </c>
      <c r="I24" s="17">
        <v>52</v>
      </c>
    </row>
    <row r="25" spans="1:9" x14ac:dyDescent="0.25">
      <c r="A25" s="275"/>
      <c r="B25" s="13" t="s">
        <v>48</v>
      </c>
      <c r="C25" s="14">
        <f t="shared" si="1"/>
        <v>179</v>
      </c>
      <c r="D25" s="18">
        <v>167</v>
      </c>
      <c r="E25" s="16">
        <f t="shared" si="2"/>
        <v>0.82460991507011649</v>
      </c>
      <c r="F25" s="25">
        <v>12</v>
      </c>
      <c r="G25" s="16">
        <f t="shared" si="3"/>
        <v>5.925340707090658E-2</v>
      </c>
      <c r="H25" s="25">
        <v>317</v>
      </c>
      <c r="I25" s="17">
        <v>0</v>
      </c>
    </row>
    <row r="26" spans="1:9" ht="15.75" thickBot="1" x14ac:dyDescent="0.3">
      <c r="A26" s="276"/>
      <c r="B26" s="19" t="s">
        <v>49</v>
      </c>
      <c r="C26" s="20">
        <f t="shared" si="1"/>
        <v>79</v>
      </c>
      <c r="D26" s="26">
        <v>73</v>
      </c>
      <c r="E26" s="22">
        <f t="shared" si="2"/>
        <v>0.36045822634801505</v>
      </c>
      <c r="F26" s="26">
        <v>6</v>
      </c>
      <c r="G26" s="22">
        <f t="shared" si="3"/>
        <v>2.962670353545329E-2</v>
      </c>
      <c r="H26" s="26">
        <v>35</v>
      </c>
      <c r="I26" s="23">
        <v>2</v>
      </c>
    </row>
    <row r="27" spans="1:9" x14ac:dyDescent="0.25">
      <c r="A27" s="274" t="s">
        <v>13</v>
      </c>
      <c r="B27" s="13" t="s">
        <v>50</v>
      </c>
      <c r="C27" s="14">
        <f t="shared" si="1"/>
        <v>367</v>
      </c>
      <c r="D27" s="15">
        <v>339</v>
      </c>
      <c r="E27" s="16">
        <f t="shared" si="2"/>
        <v>1.6739087497531107</v>
      </c>
      <c r="F27" s="24">
        <v>28</v>
      </c>
      <c r="G27" s="16">
        <f t="shared" si="3"/>
        <v>0.13825794983211537</v>
      </c>
      <c r="H27" s="15">
        <v>270</v>
      </c>
      <c r="I27" s="17">
        <v>3</v>
      </c>
    </row>
    <row r="28" spans="1:9" x14ac:dyDescent="0.25">
      <c r="A28" s="275"/>
      <c r="B28" s="13" t="s">
        <v>51</v>
      </c>
      <c r="C28" s="14">
        <f t="shared" si="1"/>
        <v>562</v>
      </c>
      <c r="D28" s="15">
        <v>524</v>
      </c>
      <c r="E28" s="16">
        <f t="shared" si="2"/>
        <v>2.5873987754295875</v>
      </c>
      <c r="F28" s="24">
        <v>38</v>
      </c>
      <c r="G28" s="16">
        <f t="shared" si="3"/>
        <v>0.18763578905787084</v>
      </c>
      <c r="H28" s="15">
        <v>666</v>
      </c>
      <c r="I28" s="17">
        <v>105</v>
      </c>
    </row>
    <row r="29" spans="1:9" x14ac:dyDescent="0.25">
      <c r="A29" s="275"/>
      <c r="B29" s="13" t="s">
        <v>52</v>
      </c>
      <c r="C29" s="14">
        <f t="shared" si="1"/>
        <v>187</v>
      </c>
      <c r="D29" s="15">
        <v>187</v>
      </c>
      <c r="E29" s="16">
        <f t="shared" si="2"/>
        <v>0.9233655935216275</v>
      </c>
      <c r="F29" s="24">
        <v>0</v>
      </c>
      <c r="G29" s="16">
        <f t="shared" si="3"/>
        <v>0</v>
      </c>
      <c r="H29" s="15">
        <v>506</v>
      </c>
      <c r="I29" s="17">
        <v>143</v>
      </c>
    </row>
    <row r="30" spans="1:9" x14ac:dyDescent="0.25">
      <c r="A30" s="275"/>
      <c r="B30" s="13" t="s">
        <v>53</v>
      </c>
      <c r="C30" s="14">
        <f t="shared" si="1"/>
        <v>236</v>
      </c>
      <c r="D30" s="25">
        <v>228</v>
      </c>
      <c r="E30" s="16">
        <f t="shared" si="2"/>
        <v>1.1258147343472251</v>
      </c>
      <c r="F30" s="25">
        <v>8</v>
      </c>
      <c r="G30" s="16">
        <f t="shared" si="3"/>
        <v>3.9502271380604387E-2</v>
      </c>
      <c r="H30" s="18">
        <v>197</v>
      </c>
      <c r="I30" s="17">
        <v>17</v>
      </c>
    </row>
    <row r="31" spans="1:9" ht="14.25" customHeight="1" thickBot="1" x14ac:dyDescent="0.3">
      <c r="A31" s="276"/>
      <c r="B31" s="19" t="s">
        <v>54</v>
      </c>
      <c r="C31" s="20">
        <f t="shared" si="1"/>
        <v>497</v>
      </c>
      <c r="D31" s="21">
        <v>492</v>
      </c>
      <c r="E31" s="22">
        <f t="shared" si="2"/>
        <v>2.4293896899071696</v>
      </c>
      <c r="F31" s="26">
        <v>5</v>
      </c>
      <c r="G31" s="22">
        <f t="shared" si="3"/>
        <v>2.4688919612877742E-2</v>
      </c>
      <c r="H31" s="21">
        <v>850</v>
      </c>
      <c r="I31" s="23">
        <v>1</v>
      </c>
    </row>
    <row r="32" spans="1:9" ht="12" customHeight="1" x14ac:dyDescent="0.25">
      <c r="A32" s="274" t="s">
        <v>14</v>
      </c>
      <c r="B32" s="13" t="s">
        <v>55</v>
      </c>
      <c r="C32" s="14">
        <f t="shared" si="1"/>
        <v>312</v>
      </c>
      <c r="D32" s="15">
        <v>290</v>
      </c>
      <c r="E32" s="16">
        <f t="shared" si="2"/>
        <v>1.431957337546909</v>
      </c>
      <c r="F32" s="24">
        <v>22</v>
      </c>
      <c r="G32" s="16">
        <f t="shared" si="3"/>
        <v>0.10863124629666207</v>
      </c>
      <c r="H32" s="24">
        <v>124</v>
      </c>
      <c r="I32" s="17">
        <v>10</v>
      </c>
    </row>
    <row r="33" spans="1:9" x14ac:dyDescent="0.25">
      <c r="A33" s="275"/>
      <c r="B33" s="13" t="s">
        <v>56</v>
      </c>
      <c r="C33" s="14">
        <f t="shared" si="1"/>
        <v>381</v>
      </c>
      <c r="D33" s="18">
        <v>322</v>
      </c>
      <c r="E33" s="16">
        <f t="shared" si="2"/>
        <v>1.5899664230693265</v>
      </c>
      <c r="F33" s="18">
        <v>59</v>
      </c>
      <c r="G33" s="16">
        <f t="shared" si="3"/>
        <v>0.29132925143195737</v>
      </c>
      <c r="H33" s="18">
        <v>782</v>
      </c>
      <c r="I33" s="17">
        <v>100</v>
      </c>
    </row>
    <row r="34" spans="1:9" ht="15.75" thickBot="1" x14ac:dyDescent="0.3">
      <c r="A34" s="276"/>
      <c r="B34" s="19" t="s">
        <v>57</v>
      </c>
      <c r="C34" s="20">
        <f t="shared" si="1"/>
        <v>1399</v>
      </c>
      <c r="D34" s="21">
        <v>1085</v>
      </c>
      <c r="E34" s="22">
        <f t="shared" si="2"/>
        <v>5.3574955559944692</v>
      </c>
      <c r="F34" s="21">
        <v>314</v>
      </c>
      <c r="G34" s="22">
        <f t="shared" si="3"/>
        <v>1.5504641516887221</v>
      </c>
      <c r="H34" s="21">
        <v>975</v>
      </c>
      <c r="I34" s="23">
        <v>81</v>
      </c>
    </row>
    <row r="35" spans="1:9" ht="14.25" customHeight="1" x14ac:dyDescent="0.25">
      <c r="A35" s="274" t="s">
        <v>15</v>
      </c>
      <c r="B35" s="13" t="s">
        <v>58</v>
      </c>
      <c r="C35" s="14">
        <f t="shared" si="1"/>
        <v>269</v>
      </c>
      <c r="D35" s="24">
        <v>261</v>
      </c>
      <c r="E35" s="16">
        <f t="shared" si="2"/>
        <v>1.288761603792218</v>
      </c>
      <c r="F35" s="24">
        <v>8</v>
      </c>
      <c r="G35" s="16">
        <f t="shared" si="3"/>
        <v>3.9502271380604387E-2</v>
      </c>
      <c r="H35" s="24">
        <v>283</v>
      </c>
      <c r="I35" s="17">
        <v>136</v>
      </c>
    </row>
    <row r="36" spans="1:9" x14ac:dyDescent="0.25">
      <c r="A36" s="275"/>
      <c r="B36" s="13" t="s">
        <v>59</v>
      </c>
      <c r="C36" s="14">
        <f t="shared" si="1"/>
        <v>452</v>
      </c>
      <c r="D36" s="15">
        <v>437</v>
      </c>
      <c r="E36" s="16">
        <f t="shared" si="2"/>
        <v>2.1578115741655144</v>
      </c>
      <c r="F36" s="24">
        <v>15</v>
      </c>
      <c r="G36" s="16">
        <f t="shared" si="3"/>
        <v>7.4066758838633229E-2</v>
      </c>
      <c r="H36" s="24">
        <v>220</v>
      </c>
      <c r="I36" s="17">
        <v>6</v>
      </c>
    </row>
    <row r="37" spans="1:9" x14ac:dyDescent="0.25">
      <c r="A37" s="275"/>
      <c r="B37" s="13" t="s">
        <v>60</v>
      </c>
      <c r="C37" s="27">
        <f t="shared" si="1"/>
        <v>201</v>
      </c>
      <c r="D37" s="25">
        <v>186</v>
      </c>
      <c r="E37" s="28">
        <f t="shared" si="2"/>
        <v>0.91842780959905201</v>
      </c>
      <c r="F37" s="25">
        <v>15</v>
      </c>
      <c r="G37" s="28">
        <f t="shared" si="3"/>
        <v>7.4066758838633229E-2</v>
      </c>
      <c r="H37" s="25">
        <v>87</v>
      </c>
      <c r="I37" s="17">
        <v>25</v>
      </c>
    </row>
    <row r="38" spans="1:9" ht="15.75" thickBot="1" x14ac:dyDescent="0.3">
      <c r="A38" s="276"/>
      <c r="B38" s="19" t="s">
        <v>61</v>
      </c>
      <c r="C38" s="20">
        <f t="shared" si="1"/>
        <v>794</v>
      </c>
      <c r="D38" s="21">
        <v>761</v>
      </c>
      <c r="E38" s="22">
        <f t="shared" si="2"/>
        <v>3.757653565079992</v>
      </c>
      <c r="F38" s="26">
        <v>33</v>
      </c>
      <c r="G38" s="22">
        <f t="shared" si="3"/>
        <v>0.16294686944499309</v>
      </c>
      <c r="H38" s="21">
        <v>306</v>
      </c>
      <c r="I38" s="23">
        <v>9</v>
      </c>
    </row>
    <row r="39" spans="1:9" x14ac:dyDescent="0.25">
      <c r="A39" s="274" t="s">
        <v>16</v>
      </c>
      <c r="B39" s="13" t="s">
        <v>62</v>
      </c>
      <c r="C39" s="14">
        <f t="shared" si="1"/>
        <v>85</v>
      </c>
      <c r="D39" s="24">
        <v>78</v>
      </c>
      <c r="E39" s="16">
        <f t="shared" si="2"/>
        <v>0.38514714596089278</v>
      </c>
      <c r="F39" s="24">
        <v>7</v>
      </c>
      <c r="G39" s="16">
        <f t="shared" si="3"/>
        <v>3.4564487458028842E-2</v>
      </c>
      <c r="H39" s="24">
        <v>9</v>
      </c>
      <c r="I39" s="17">
        <v>0</v>
      </c>
    </row>
    <row r="40" spans="1:9" x14ac:dyDescent="0.25">
      <c r="A40" s="275"/>
      <c r="B40" s="13" t="s">
        <v>63</v>
      </c>
      <c r="C40" s="14">
        <f t="shared" si="1"/>
        <v>530</v>
      </c>
      <c r="D40" s="24">
        <v>530</v>
      </c>
      <c r="E40" s="16">
        <f t="shared" si="2"/>
        <v>2.6170254789650405</v>
      </c>
      <c r="F40" s="24">
        <v>0</v>
      </c>
      <c r="G40" s="16">
        <f t="shared" si="3"/>
        <v>0</v>
      </c>
      <c r="H40" s="24">
        <v>199</v>
      </c>
      <c r="I40" s="17">
        <v>20</v>
      </c>
    </row>
    <row r="41" spans="1:9" ht="15.75" thickBot="1" x14ac:dyDescent="0.3">
      <c r="A41" s="276"/>
      <c r="B41" s="29" t="s">
        <v>64</v>
      </c>
      <c r="C41" s="20">
        <f t="shared" si="1"/>
        <v>189</v>
      </c>
      <c r="D41" s="26">
        <v>178</v>
      </c>
      <c r="E41" s="22">
        <f t="shared" si="2"/>
        <v>0.87892553821844766</v>
      </c>
      <c r="F41" s="26">
        <v>11</v>
      </c>
      <c r="G41" s="22">
        <f t="shared" si="3"/>
        <v>5.4315623148331035E-2</v>
      </c>
      <c r="H41" s="26">
        <v>106</v>
      </c>
      <c r="I41" s="23">
        <v>8</v>
      </c>
    </row>
    <row r="42" spans="1:9" x14ac:dyDescent="0.25">
      <c r="A42" s="274" t="s">
        <v>17</v>
      </c>
      <c r="B42" s="13" t="s">
        <v>65</v>
      </c>
      <c r="C42" s="14">
        <f t="shared" si="1"/>
        <v>77</v>
      </c>
      <c r="D42" s="24">
        <v>74</v>
      </c>
      <c r="E42" s="16">
        <f t="shared" si="2"/>
        <v>0.3653960102705906</v>
      </c>
      <c r="F42" s="24">
        <v>3</v>
      </c>
      <c r="G42" s="16">
        <f t="shared" si="3"/>
        <v>1.4813351767726645E-2</v>
      </c>
      <c r="H42" s="24">
        <v>38</v>
      </c>
      <c r="I42" s="17">
        <v>3</v>
      </c>
    </row>
    <row r="43" spans="1:9" x14ac:dyDescent="0.25">
      <c r="A43" s="275"/>
      <c r="B43" s="13" t="s">
        <v>66</v>
      </c>
      <c r="C43" s="14">
        <f t="shared" si="1"/>
        <v>104</v>
      </c>
      <c r="D43" s="14">
        <v>102</v>
      </c>
      <c r="E43" s="16">
        <f t="shared" si="2"/>
        <v>0.50365396010270591</v>
      </c>
      <c r="F43" s="24">
        <v>2</v>
      </c>
      <c r="G43" s="16">
        <f t="shared" si="3"/>
        <v>9.8755678451510967E-3</v>
      </c>
      <c r="H43" s="15">
        <v>69</v>
      </c>
      <c r="I43" s="17">
        <v>0</v>
      </c>
    </row>
    <row r="44" spans="1:9" x14ac:dyDescent="0.25">
      <c r="A44" s="275"/>
      <c r="B44" s="13" t="s">
        <v>67</v>
      </c>
      <c r="C44" s="14">
        <f t="shared" si="1"/>
        <v>123</v>
      </c>
      <c r="D44" s="25">
        <v>122</v>
      </c>
      <c r="E44" s="16">
        <f t="shared" si="2"/>
        <v>0.60240963855421692</v>
      </c>
      <c r="F44" s="25">
        <v>1</v>
      </c>
      <c r="G44" s="16">
        <f t="shared" si="3"/>
        <v>4.9377839225755484E-3</v>
      </c>
      <c r="H44" s="25">
        <v>193</v>
      </c>
      <c r="I44" s="17">
        <v>0</v>
      </c>
    </row>
    <row r="45" spans="1:9" ht="15.75" thickBot="1" x14ac:dyDescent="0.3">
      <c r="A45" s="276"/>
      <c r="B45" s="19" t="s">
        <v>68</v>
      </c>
      <c r="C45" s="20">
        <f t="shared" si="1"/>
        <v>95</v>
      </c>
      <c r="D45" s="26">
        <v>93</v>
      </c>
      <c r="E45" s="22">
        <f t="shared" si="2"/>
        <v>0.45921390479952601</v>
      </c>
      <c r="F45" s="26">
        <v>2</v>
      </c>
      <c r="G45" s="22">
        <f t="shared" si="3"/>
        <v>9.8755678451510967E-3</v>
      </c>
      <c r="H45" s="26">
        <v>39</v>
      </c>
      <c r="I45" s="21">
        <v>26</v>
      </c>
    </row>
    <row r="46" spans="1:9" x14ac:dyDescent="0.25">
      <c r="A46" s="277" t="s">
        <v>69</v>
      </c>
      <c r="B46" s="277"/>
      <c r="C46" s="277"/>
      <c r="D46" s="277"/>
      <c r="E46" s="277"/>
      <c r="F46" s="277"/>
      <c r="G46" s="277"/>
      <c r="H46" s="277"/>
      <c r="I46" s="277"/>
    </row>
    <row r="48" spans="1:9" ht="22.5" customHeight="1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0"/>
    </row>
    <row r="54" spans="1:1" x14ac:dyDescent="0.25">
      <c r="A54" s="30"/>
    </row>
    <row r="55" spans="1:1" x14ac:dyDescent="0.25">
      <c r="A55" s="30"/>
    </row>
    <row r="56" spans="1:1" x14ac:dyDescent="0.25">
      <c r="A56" s="30"/>
    </row>
    <row r="57" spans="1:1" x14ac:dyDescent="0.25">
      <c r="A57" s="30"/>
    </row>
  </sheetData>
  <mergeCells count="21">
    <mergeCell ref="A1:I1"/>
    <mergeCell ref="A2:A4"/>
    <mergeCell ref="B2:B4"/>
    <mergeCell ref="C2:G2"/>
    <mergeCell ref="H2:H4"/>
    <mergeCell ref="I2:I4"/>
    <mergeCell ref="C3:C4"/>
    <mergeCell ref="D3:E3"/>
    <mergeCell ref="F3:G3"/>
    <mergeCell ref="A46:I46"/>
    <mergeCell ref="A5:B5"/>
    <mergeCell ref="A6:A8"/>
    <mergeCell ref="A9:A14"/>
    <mergeCell ref="A15:A17"/>
    <mergeCell ref="A18:A21"/>
    <mergeCell ref="A22:A26"/>
    <mergeCell ref="A27:A31"/>
    <mergeCell ref="A32:A34"/>
    <mergeCell ref="A35:A38"/>
    <mergeCell ref="A39:A41"/>
    <mergeCell ref="A42:A45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8"/>
  <sheetViews>
    <sheetView zoomScaleNormal="100" workbookViewId="0">
      <selection activeCell="A3" sqref="A3:C3"/>
    </sheetView>
  </sheetViews>
  <sheetFormatPr baseColWidth="10" defaultRowHeight="15" x14ac:dyDescent="0.25"/>
  <cols>
    <col min="1" max="1" width="61" customWidth="1"/>
    <col min="2" max="2" width="12.42578125" style="35" customWidth="1"/>
    <col min="3" max="3" width="12.28515625" style="35" customWidth="1"/>
    <col min="4" max="4" width="16.140625" customWidth="1"/>
    <col min="5" max="5" width="15" customWidth="1"/>
    <col min="6" max="6" width="68.140625" customWidth="1"/>
    <col min="7" max="7" width="24.42578125" customWidth="1"/>
  </cols>
  <sheetData>
    <row r="2" spans="1:7" ht="18.75" x14ac:dyDescent="0.25">
      <c r="A2" s="287"/>
      <c r="B2" s="287"/>
      <c r="C2" s="287"/>
    </row>
    <row r="3" spans="1:7" ht="18.75" x14ac:dyDescent="0.25">
      <c r="A3" s="287"/>
      <c r="B3" s="287"/>
      <c r="C3" s="287"/>
    </row>
    <row r="4" spans="1:7" ht="18.75" x14ac:dyDescent="0.25">
      <c r="A4" s="31"/>
      <c r="B4" s="31"/>
      <c r="C4" s="31"/>
    </row>
    <row r="5" spans="1:7" ht="33.75" customHeight="1" thickBot="1" x14ac:dyDescent="0.3">
      <c r="A5" s="288" t="s">
        <v>70</v>
      </c>
      <c r="B5" s="288"/>
      <c r="C5" s="288"/>
      <c r="E5" s="1"/>
    </row>
    <row r="6" spans="1:7" x14ac:dyDescent="0.25">
      <c r="A6" s="289" t="s">
        <v>71</v>
      </c>
      <c r="B6" s="292" t="s">
        <v>72</v>
      </c>
      <c r="C6" s="293"/>
      <c r="D6" s="1"/>
    </row>
    <row r="7" spans="1:7" x14ac:dyDescent="0.25">
      <c r="A7" s="290"/>
      <c r="B7" s="294"/>
      <c r="C7" s="295"/>
      <c r="D7" s="1"/>
    </row>
    <row r="8" spans="1:7" ht="15.75" thickBot="1" x14ac:dyDescent="0.3">
      <c r="A8" s="291"/>
      <c r="B8" s="32" t="s">
        <v>6</v>
      </c>
      <c r="C8" s="51" t="s">
        <v>7</v>
      </c>
      <c r="D8" s="1"/>
    </row>
    <row r="9" spans="1:7" x14ac:dyDescent="0.25">
      <c r="A9" s="33" t="s">
        <v>3</v>
      </c>
      <c r="B9" s="34">
        <f>SUM(B10:B31)</f>
        <v>20252</v>
      </c>
      <c r="C9" s="52">
        <f>SUM(C10:C31)</f>
        <v>99.999999999999986</v>
      </c>
      <c r="D9" s="1"/>
      <c r="G9" s="35"/>
    </row>
    <row r="10" spans="1:7" x14ac:dyDescent="0.25">
      <c r="A10" s="36" t="s">
        <v>73</v>
      </c>
      <c r="B10" s="37">
        <v>1542</v>
      </c>
      <c r="C10" s="53">
        <v>5.4</v>
      </c>
      <c r="D10" s="1"/>
    </row>
    <row r="11" spans="1:7" x14ac:dyDescent="0.25">
      <c r="A11" s="36" t="s">
        <v>74</v>
      </c>
      <c r="B11" s="38">
        <v>11</v>
      </c>
      <c r="C11" s="53">
        <v>0.2</v>
      </c>
      <c r="D11" s="39"/>
      <c r="E11" s="39"/>
      <c r="F11" s="39"/>
      <c r="G11" s="39"/>
    </row>
    <row r="12" spans="1:7" x14ac:dyDescent="0.25">
      <c r="A12" s="36" t="s">
        <v>75</v>
      </c>
      <c r="B12" s="37">
        <v>465</v>
      </c>
      <c r="C12" s="53">
        <v>4.5</v>
      </c>
      <c r="D12" s="39"/>
      <c r="E12" s="39"/>
      <c r="F12" s="39"/>
      <c r="G12" s="39"/>
    </row>
    <row r="13" spans="1:7" x14ac:dyDescent="0.25">
      <c r="A13" s="36" t="s">
        <v>76</v>
      </c>
      <c r="B13" s="38">
        <v>112</v>
      </c>
      <c r="C13" s="53">
        <v>0.6</v>
      </c>
      <c r="D13" s="1"/>
    </row>
    <row r="14" spans="1:7" ht="25.5" x14ac:dyDescent="0.25">
      <c r="A14" s="40" t="s">
        <v>77</v>
      </c>
      <c r="B14" s="38">
        <v>74</v>
      </c>
      <c r="C14" s="53">
        <v>0.2</v>
      </c>
      <c r="D14" s="1"/>
    </row>
    <row r="15" spans="1:7" x14ac:dyDescent="0.25">
      <c r="A15" s="36" t="s">
        <v>78</v>
      </c>
      <c r="B15" s="38">
        <v>173</v>
      </c>
      <c r="C15" s="53">
        <v>1.6</v>
      </c>
      <c r="D15" s="41"/>
      <c r="E15" s="41"/>
    </row>
    <row r="16" spans="1:7" ht="25.5" x14ac:dyDescent="0.25">
      <c r="A16" s="40" t="s">
        <v>79</v>
      </c>
      <c r="B16" s="37">
        <v>14561</v>
      </c>
      <c r="C16" s="53">
        <v>66.8</v>
      </c>
      <c r="D16" s="39"/>
      <c r="E16" s="39"/>
    </row>
    <row r="17" spans="1:5" x14ac:dyDescent="0.25">
      <c r="A17" s="36" t="s">
        <v>80</v>
      </c>
      <c r="B17" s="38">
        <v>105</v>
      </c>
      <c r="C17" s="53">
        <v>0.8</v>
      </c>
      <c r="D17" s="39"/>
      <c r="E17" s="39"/>
    </row>
    <row r="18" spans="1:5" x14ac:dyDescent="0.25">
      <c r="A18" s="36" t="s">
        <v>81</v>
      </c>
      <c r="B18" s="37">
        <v>1171</v>
      </c>
      <c r="C18" s="53">
        <v>6.7</v>
      </c>
      <c r="D18" s="39"/>
      <c r="E18" s="39"/>
    </row>
    <row r="19" spans="1:5" x14ac:dyDescent="0.25">
      <c r="A19" s="36" t="s">
        <v>82</v>
      </c>
      <c r="B19" s="38">
        <v>92</v>
      </c>
      <c r="C19" s="53">
        <v>1.1000000000000001</v>
      </c>
      <c r="D19" s="1"/>
    </row>
    <row r="20" spans="1:5" x14ac:dyDescent="0.25">
      <c r="A20" s="36" t="s">
        <v>83</v>
      </c>
      <c r="B20" s="37">
        <v>242</v>
      </c>
      <c r="C20" s="53">
        <v>1.3</v>
      </c>
      <c r="D20" s="1"/>
    </row>
    <row r="21" spans="1:5" x14ac:dyDescent="0.25">
      <c r="A21" s="36" t="s">
        <v>84</v>
      </c>
      <c r="B21" s="38">
        <v>38</v>
      </c>
      <c r="C21" s="53">
        <v>0.2</v>
      </c>
      <c r="D21" s="1"/>
    </row>
    <row r="22" spans="1:5" x14ac:dyDescent="0.25">
      <c r="A22" s="36" t="s">
        <v>85</v>
      </c>
      <c r="B22" s="38">
        <v>205</v>
      </c>
      <c r="C22" s="53">
        <v>0.5</v>
      </c>
      <c r="D22" s="1"/>
    </row>
    <row r="23" spans="1:5" x14ac:dyDescent="0.25">
      <c r="A23" s="36" t="s">
        <v>86</v>
      </c>
      <c r="B23" s="38">
        <v>67</v>
      </c>
      <c r="C23" s="53">
        <v>0.1</v>
      </c>
      <c r="D23" s="1"/>
    </row>
    <row r="24" spans="1:5" x14ac:dyDescent="0.25">
      <c r="A24" s="36" t="s">
        <v>87</v>
      </c>
      <c r="B24" s="38">
        <v>4</v>
      </c>
      <c r="C24" s="53">
        <v>0</v>
      </c>
      <c r="D24" s="1"/>
    </row>
    <row r="25" spans="1:5" x14ac:dyDescent="0.25">
      <c r="A25" s="36" t="s">
        <v>88</v>
      </c>
      <c r="B25" s="37">
        <v>59</v>
      </c>
      <c r="C25" s="53">
        <v>0.9</v>
      </c>
      <c r="D25" s="1"/>
    </row>
    <row r="26" spans="1:5" ht="25.5" x14ac:dyDescent="0.25">
      <c r="A26" s="40" t="s">
        <v>89</v>
      </c>
      <c r="B26" s="37">
        <v>482</v>
      </c>
      <c r="C26" s="53">
        <v>1.6</v>
      </c>
      <c r="D26" s="1"/>
    </row>
    <row r="27" spans="1:5" x14ac:dyDescent="0.25">
      <c r="A27" s="36" t="s">
        <v>90</v>
      </c>
      <c r="B27" s="37">
        <v>275</v>
      </c>
      <c r="C27" s="53">
        <v>0.4</v>
      </c>
      <c r="D27" s="1"/>
    </row>
    <row r="28" spans="1:5" x14ac:dyDescent="0.25">
      <c r="A28" s="36" t="s">
        <v>91</v>
      </c>
      <c r="B28" s="38"/>
      <c r="C28" s="53">
        <v>3.5</v>
      </c>
      <c r="D28" s="1"/>
    </row>
    <row r="29" spans="1:5" ht="25.5" x14ac:dyDescent="0.25">
      <c r="A29" s="40" t="s">
        <v>92</v>
      </c>
      <c r="B29" s="38">
        <v>4</v>
      </c>
      <c r="C29" s="53">
        <v>0.1</v>
      </c>
      <c r="D29" s="1"/>
    </row>
    <row r="30" spans="1:5" x14ac:dyDescent="0.25">
      <c r="A30" s="36" t="s">
        <v>93</v>
      </c>
      <c r="B30" s="38">
        <v>8</v>
      </c>
      <c r="C30" s="53">
        <v>0</v>
      </c>
      <c r="D30" s="1"/>
    </row>
    <row r="31" spans="1:5" ht="15.75" thickBot="1" x14ac:dyDescent="0.3">
      <c r="A31" s="42" t="s">
        <v>94</v>
      </c>
      <c r="B31" s="43">
        <v>562</v>
      </c>
      <c r="C31" s="54">
        <v>3.5</v>
      </c>
      <c r="D31" s="1"/>
    </row>
    <row r="32" spans="1:5" x14ac:dyDescent="0.25">
      <c r="A32" s="296" t="s">
        <v>95</v>
      </c>
      <c r="B32" s="296"/>
      <c r="C32" s="296"/>
    </row>
    <row r="33" spans="1:8" x14ac:dyDescent="0.25">
      <c r="A33" s="286"/>
      <c r="B33" s="286"/>
      <c r="C33" s="286"/>
    </row>
    <row r="34" spans="1:8" x14ac:dyDescent="0.25">
      <c r="A34" s="286"/>
      <c r="B34" s="286"/>
      <c r="C34" s="286"/>
      <c r="F34" s="1"/>
      <c r="G34" s="1"/>
      <c r="H34" s="1"/>
    </row>
    <row r="35" spans="1:8" x14ac:dyDescent="0.25">
      <c r="A35" s="286"/>
      <c r="B35" s="286"/>
      <c r="C35" s="286"/>
      <c r="F35" s="1"/>
      <c r="G35" s="44"/>
      <c r="H35" s="44"/>
    </row>
    <row r="36" spans="1:8" x14ac:dyDescent="0.25">
      <c r="B36" s="45"/>
      <c r="C36" s="45"/>
      <c r="F36" s="46"/>
      <c r="G36" s="47"/>
      <c r="H36" s="48"/>
    </row>
    <row r="37" spans="1:8" x14ac:dyDescent="0.25">
      <c r="A37" s="36"/>
      <c r="F37" s="46"/>
      <c r="G37" s="47"/>
      <c r="H37" s="48"/>
    </row>
    <row r="38" spans="1:8" x14ac:dyDescent="0.25">
      <c r="A38" s="36"/>
      <c r="F38" s="46"/>
      <c r="G38" s="47"/>
      <c r="H38" s="48"/>
    </row>
    <row r="39" spans="1:8" x14ac:dyDescent="0.25">
      <c r="A39" s="36"/>
      <c r="F39" s="46"/>
      <c r="G39" s="47"/>
      <c r="H39" s="48"/>
    </row>
    <row r="40" spans="1:8" x14ac:dyDescent="0.25">
      <c r="A40" s="36"/>
      <c r="F40" s="49"/>
      <c r="G40" s="47"/>
      <c r="H40" s="48"/>
    </row>
    <row r="41" spans="1:8" x14ac:dyDescent="0.25">
      <c r="A41" s="36"/>
      <c r="F41" s="46"/>
      <c r="G41" s="47"/>
      <c r="H41" s="48"/>
    </row>
    <row r="42" spans="1:8" x14ac:dyDescent="0.25">
      <c r="A42" s="36"/>
      <c r="F42" s="49"/>
      <c r="G42" s="47"/>
      <c r="H42" s="50"/>
    </row>
    <row r="43" spans="1:8" x14ac:dyDescent="0.25">
      <c r="A43" s="36"/>
      <c r="F43" s="49"/>
      <c r="G43" s="47"/>
      <c r="H43" s="48"/>
    </row>
    <row r="44" spans="1:8" x14ac:dyDescent="0.25">
      <c r="A44" s="36"/>
      <c r="F44" s="46"/>
      <c r="G44" s="47"/>
      <c r="H44" s="48"/>
    </row>
    <row r="45" spans="1:8" x14ac:dyDescent="0.25">
      <c r="A45" s="36"/>
      <c r="F45" s="46"/>
      <c r="G45" s="47"/>
      <c r="H45" s="48"/>
    </row>
    <row r="46" spans="1:8" x14ac:dyDescent="0.25">
      <c r="A46" s="36"/>
      <c r="F46" s="49"/>
      <c r="G46" s="47"/>
      <c r="H46" s="48"/>
    </row>
    <row r="47" spans="1:8" x14ac:dyDescent="0.25">
      <c r="A47" s="36"/>
      <c r="F47" s="46"/>
      <c r="G47" s="47"/>
      <c r="H47" s="48"/>
    </row>
    <row r="48" spans="1:8" x14ac:dyDescent="0.25">
      <c r="A48" s="36"/>
      <c r="F48" s="46"/>
      <c r="G48" s="47"/>
      <c r="H48" s="48"/>
    </row>
    <row r="49" spans="1:8" x14ac:dyDescent="0.25">
      <c r="A49" s="36"/>
      <c r="F49" s="46"/>
      <c r="G49" s="47"/>
      <c r="H49" s="48"/>
    </row>
    <row r="50" spans="1:8" x14ac:dyDescent="0.25">
      <c r="A50" s="36"/>
      <c r="F50" s="46"/>
      <c r="G50" s="47"/>
      <c r="H50" s="48"/>
    </row>
    <row r="51" spans="1:8" x14ac:dyDescent="0.25">
      <c r="A51" s="36"/>
      <c r="F51" s="46"/>
      <c r="G51" s="47"/>
      <c r="H51" s="48"/>
    </row>
    <row r="52" spans="1:8" x14ac:dyDescent="0.25">
      <c r="A52" s="36"/>
      <c r="F52" s="46"/>
      <c r="G52" s="47"/>
      <c r="H52" s="48"/>
    </row>
    <row r="53" spans="1:8" x14ac:dyDescent="0.25">
      <c r="A53" s="36"/>
      <c r="F53" s="46"/>
      <c r="G53" s="47"/>
      <c r="H53" s="48"/>
    </row>
    <row r="54" spans="1:8" x14ac:dyDescent="0.25">
      <c r="A54" s="36"/>
      <c r="F54" s="46"/>
      <c r="G54" s="47"/>
      <c r="H54" s="48"/>
    </row>
    <row r="55" spans="1:8" x14ac:dyDescent="0.25">
      <c r="A55" s="36"/>
      <c r="F55" s="46"/>
      <c r="G55" s="47"/>
      <c r="H55" s="48"/>
    </row>
    <row r="56" spans="1:8" x14ac:dyDescent="0.25">
      <c r="A56" s="36"/>
      <c r="F56" s="46"/>
      <c r="G56" s="47"/>
      <c r="H56" s="48"/>
    </row>
    <row r="57" spans="1:8" x14ac:dyDescent="0.25">
      <c r="A57" s="46"/>
      <c r="F57" s="46"/>
      <c r="G57" s="47"/>
      <c r="H57" s="48"/>
    </row>
    <row r="58" spans="1:8" x14ac:dyDescent="0.25">
      <c r="A58" s="46"/>
    </row>
  </sheetData>
  <mergeCells count="9">
    <mergeCell ref="A33:C33"/>
    <mergeCell ref="A34:C34"/>
    <mergeCell ref="A35:C35"/>
    <mergeCell ref="A2:C2"/>
    <mergeCell ref="A3:C3"/>
    <mergeCell ref="A5:C5"/>
    <mergeCell ref="A6:A8"/>
    <mergeCell ref="B6:C7"/>
    <mergeCell ref="A32:C3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"/>
  <sheetViews>
    <sheetView zoomScaleNormal="100" workbookViewId="0">
      <selection activeCell="C16" sqref="C16"/>
    </sheetView>
  </sheetViews>
  <sheetFormatPr baseColWidth="10" defaultRowHeight="15" x14ac:dyDescent="0.25"/>
  <cols>
    <col min="1" max="1" width="54.28515625" customWidth="1"/>
    <col min="2" max="2" width="17.85546875" customWidth="1"/>
    <col min="3" max="3" width="14.7109375" customWidth="1"/>
    <col min="6" max="6" width="41.7109375" customWidth="1"/>
  </cols>
  <sheetData>
    <row r="2" spans="1:6" ht="16.5" thickBot="1" x14ac:dyDescent="0.3">
      <c r="A2" s="288" t="s">
        <v>96</v>
      </c>
      <c r="B2" s="288"/>
      <c r="C2" s="288"/>
    </row>
    <row r="3" spans="1:6" ht="15.75" thickBot="1" x14ac:dyDescent="0.3">
      <c r="A3" s="55" t="s">
        <v>97</v>
      </c>
      <c r="B3" s="56" t="s">
        <v>6</v>
      </c>
      <c r="C3" s="57" t="s">
        <v>7</v>
      </c>
    </row>
    <row r="4" spans="1:6" x14ac:dyDescent="0.25">
      <c r="A4" s="58" t="s">
        <v>3</v>
      </c>
      <c r="B4" s="59">
        <f t="shared" ref="B4:C4" si="0">SUM(B5:B23)</f>
        <v>1257</v>
      </c>
      <c r="C4" s="60">
        <f t="shared" si="0"/>
        <v>100.00000000000001</v>
      </c>
    </row>
    <row r="5" spans="1:6" x14ac:dyDescent="0.25">
      <c r="A5" s="61" t="s">
        <v>98</v>
      </c>
      <c r="B5" s="62">
        <v>57</v>
      </c>
      <c r="C5" s="63">
        <f>(B5/$B$4)*100</f>
        <v>4.5346062052505962</v>
      </c>
    </row>
    <row r="6" spans="1:6" x14ac:dyDescent="0.25">
      <c r="A6" s="61" t="s">
        <v>99</v>
      </c>
      <c r="B6" s="62">
        <v>5</v>
      </c>
      <c r="C6" s="63">
        <f t="shared" ref="C6:C23" si="1">(B6/$B$4)*100</f>
        <v>0.39777247414478922</v>
      </c>
      <c r="D6" s="12"/>
      <c r="F6" s="1"/>
    </row>
    <row r="7" spans="1:6" x14ac:dyDescent="0.25">
      <c r="A7" s="61" t="s">
        <v>100</v>
      </c>
      <c r="B7" s="62">
        <v>82</v>
      </c>
      <c r="C7" s="63">
        <f t="shared" si="1"/>
        <v>6.5234685759745421</v>
      </c>
      <c r="F7" s="1"/>
    </row>
    <row r="8" spans="1:6" x14ac:dyDescent="0.25">
      <c r="A8" s="61" t="s">
        <v>101</v>
      </c>
      <c r="B8" s="62">
        <v>41</v>
      </c>
      <c r="C8" s="63">
        <f t="shared" si="1"/>
        <v>3.2617342879872711</v>
      </c>
      <c r="F8" s="1"/>
    </row>
    <row r="9" spans="1:6" x14ac:dyDescent="0.25">
      <c r="A9" s="61" t="s">
        <v>102</v>
      </c>
      <c r="B9" s="62">
        <v>30</v>
      </c>
      <c r="C9" s="63">
        <f t="shared" si="1"/>
        <v>2.3866348448687349</v>
      </c>
      <c r="F9" s="1"/>
    </row>
    <row r="10" spans="1:6" x14ac:dyDescent="0.25">
      <c r="A10" s="61" t="s">
        <v>103</v>
      </c>
      <c r="B10" s="62">
        <v>130</v>
      </c>
      <c r="C10" s="63">
        <f t="shared" si="1"/>
        <v>10.342084327764518</v>
      </c>
      <c r="F10" s="1"/>
    </row>
    <row r="11" spans="1:6" x14ac:dyDescent="0.25">
      <c r="A11" s="61" t="s">
        <v>104</v>
      </c>
      <c r="B11" s="62">
        <v>16</v>
      </c>
      <c r="C11" s="63">
        <f t="shared" si="1"/>
        <v>1.2728719172633254</v>
      </c>
      <c r="F11" s="1"/>
    </row>
    <row r="12" spans="1:6" x14ac:dyDescent="0.25">
      <c r="A12" s="61" t="s">
        <v>105</v>
      </c>
      <c r="B12" s="62">
        <v>1</v>
      </c>
      <c r="C12" s="63">
        <f t="shared" si="1"/>
        <v>7.9554494828957836E-2</v>
      </c>
      <c r="F12" s="1"/>
    </row>
    <row r="13" spans="1:6" x14ac:dyDescent="0.25">
      <c r="A13" s="61" t="s">
        <v>106</v>
      </c>
      <c r="B13" s="62">
        <v>46</v>
      </c>
      <c r="C13" s="63">
        <f t="shared" si="1"/>
        <v>3.6595067621320609</v>
      </c>
      <c r="F13" s="1"/>
    </row>
    <row r="14" spans="1:6" x14ac:dyDescent="0.25">
      <c r="A14" s="61" t="s">
        <v>107</v>
      </c>
      <c r="B14" s="62">
        <v>13</v>
      </c>
      <c r="C14" s="63">
        <f t="shared" si="1"/>
        <v>1.0342084327764518</v>
      </c>
      <c r="F14" s="1"/>
    </row>
    <row r="15" spans="1:6" x14ac:dyDescent="0.25">
      <c r="A15" s="61" t="s">
        <v>108</v>
      </c>
      <c r="B15" s="62">
        <v>0</v>
      </c>
      <c r="C15" s="63">
        <f t="shared" si="1"/>
        <v>0</v>
      </c>
      <c r="F15" s="1"/>
    </row>
    <row r="16" spans="1:6" x14ac:dyDescent="0.25">
      <c r="A16" s="61" t="s">
        <v>109</v>
      </c>
      <c r="B16" s="62">
        <v>21</v>
      </c>
      <c r="C16" s="63">
        <f t="shared" si="1"/>
        <v>1.6706443914081146</v>
      </c>
      <c r="F16" s="1"/>
    </row>
    <row r="17" spans="1:7" x14ac:dyDescent="0.25">
      <c r="A17" s="61" t="s">
        <v>110</v>
      </c>
      <c r="B17" s="62">
        <v>6</v>
      </c>
      <c r="C17" s="63">
        <f t="shared" si="1"/>
        <v>0.47732696897374705</v>
      </c>
      <c r="F17" s="1"/>
    </row>
    <row r="18" spans="1:7" ht="15.75" customHeight="1" x14ac:dyDescent="0.25">
      <c r="A18" s="61" t="s">
        <v>111</v>
      </c>
      <c r="B18" s="62">
        <v>17</v>
      </c>
      <c r="C18" s="63">
        <f t="shared" si="1"/>
        <v>1.3524264120922831</v>
      </c>
      <c r="F18" s="1"/>
    </row>
    <row r="19" spans="1:7" x14ac:dyDescent="0.25">
      <c r="A19" s="61" t="s">
        <v>112</v>
      </c>
      <c r="B19" s="64">
        <v>593</v>
      </c>
      <c r="C19" s="63">
        <f t="shared" si="1"/>
        <v>47.175815433571998</v>
      </c>
      <c r="F19" s="1"/>
    </row>
    <row r="20" spans="1:7" x14ac:dyDescent="0.25">
      <c r="A20" s="61" t="s">
        <v>113</v>
      </c>
      <c r="B20" s="64">
        <v>3</v>
      </c>
      <c r="C20" s="63">
        <f t="shared" si="1"/>
        <v>0.23866348448687352</v>
      </c>
      <c r="F20" s="1"/>
    </row>
    <row r="21" spans="1:7" x14ac:dyDescent="0.25">
      <c r="A21" s="61" t="s">
        <v>114</v>
      </c>
      <c r="B21" s="62">
        <v>0</v>
      </c>
      <c r="C21" s="63">
        <f t="shared" si="1"/>
        <v>0</v>
      </c>
      <c r="F21" s="1"/>
    </row>
    <row r="22" spans="1:7" ht="20.25" customHeight="1" x14ac:dyDescent="0.25">
      <c r="A22" s="61" t="s">
        <v>115</v>
      </c>
      <c r="B22" s="62">
        <v>67</v>
      </c>
      <c r="C22" s="63">
        <f t="shared" si="1"/>
        <v>5.3301511535401751</v>
      </c>
      <c r="F22" s="1"/>
    </row>
    <row r="23" spans="1:7" ht="30.75" thickBot="1" x14ac:dyDescent="0.3">
      <c r="A23" s="65" t="s">
        <v>116</v>
      </c>
      <c r="B23" s="66">
        <v>129</v>
      </c>
      <c r="C23" s="67">
        <f t="shared" si="1"/>
        <v>10.262529832935559</v>
      </c>
      <c r="F23" s="1"/>
    </row>
    <row r="24" spans="1:7" x14ac:dyDescent="0.25">
      <c r="A24" s="297" t="s">
        <v>117</v>
      </c>
      <c r="B24" s="297"/>
      <c r="C24" s="297"/>
      <c r="F24" s="1"/>
    </row>
    <row r="25" spans="1:7" x14ac:dyDescent="0.25">
      <c r="F25" s="1"/>
    </row>
    <row r="26" spans="1:7" x14ac:dyDescent="0.25">
      <c r="B26" s="68"/>
      <c r="G26" s="68"/>
    </row>
    <row r="27" spans="1:7" x14ac:dyDescent="0.25">
      <c r="A27" s="69"/>
      <c r="F27" s="69"/>
    </row>
    <row r="28" spans="1:7" x14ac:dyDescent="0.25">
      <c r="A28" s="69"/>
      <c r="F28" s="69"/>
    </row>
    <row r="29" spans="1:7" x14ac:dyDescent="0.25">
      <c r="A29" s="69"/>
      <c r="F29" s="69"/>
    </row>
    <row r="30" spans="1:7" x14ac:dyDescent="0.25">
      <c r="A30" s="69"/>
      <c r="F30" s="69"/>
    </row>
    <row r="31" spans="1:7" x14ac:dyDescent="0.25">
      <c r="A31" s="69"/>
      <c r="F31" s="69"/>
    </row>
    <row r="32" spans="1:7" x14ac:dyDescent="0.25">
      <c r="A32" s="69"/>
      <c r="F32" s="69"/>
    </row>
    <row r="33" spans="1:8" x14ac:dyDescent="0.25">
      <c r="A33" s="69"/>
      <c r="F33" s="69"/>
    </row>
    <row r="34" spans="1:8" x14ac:dyDescent="0.25">
      <c r="A34" s="69"/>
      <c r="F34" s="69"/>
    </row>
    <row r="35" spans="1:8" x14ac:dyDescent="0.25">
      <c r="A35" s="69"/>
      <c r="F35" s="69"/>
    </row>
    <row r="36" spans="1:8" x14ac:dyDescent="0.25">
      <c r="A36" s="69"/>
      <c r="F36" s="69"/>
    </row>
    <row r="37" spans="1:8" x14ac:dyDescent="0.25">
      <c r="A37" s="69"/>
      <c r="F37" s="69"/>
    </row>
    <row r="38" spans="1:8" x14ac:dyDescent="0.25">
      <c r="A38" s="69"/>
      <c r="F38" s="69"/>
    </row>
    <row r="39" spans="1:8" x14ac:dyDescent="0.25">
      <c r="A39" s="69"/>
      <c r="F39" s="69"/>
    </row>
    <row r="40" spans="1:8" x14ac:dyDescent="0.25">
      <c r="A40" s="69"/>
      <c r="F40" s="69"/>
    </row>
    <row r="41" spans="1:8" x14ac:dyDescent="0.25">
      <c r="A41" s="69"/>
      <c r="F41" s="69"/>
    </row>
    <row r="42" spans="1:8" x14ac:dyDescent="0.25">
      <c r="A42" s="69"/>
      <c r="F42" s="69"/>
    </row>
    <row r="43" spans="1:8" x14ac:dyDescent="0.25">
      <c r="A43" s="70"/>
      <c r="B43" s="1"/>
      <c r="C43" s="1"/>
      <c r="F43" s="70"/>
      <c r="G43" s="1"/>
      <c r="H43" s="1"/>
    </row>
    <row r="44" spans="1:8" x14ac:dyDescent="0.25">
      <c r="A44" s="70"/>
      <c r="B44" s="1"/>
      <c r="C44" s="1"/>
      <c r="F44" s="70"/>
      <c r="G44" s="1"/>
      <c r="H44" s="1"/>
    </row>
    <row r="45" spans="1:8" x14ac:dyDescent="0.25">
      <c r="A45" s="70"/>
      <c r="B45" s="1"/>
      <c r="C45" s="1"/>
      <c r="F45" s="70"/>
      <c r="G45" s="1"/>
      <c r="H45" s="1"/>
    </row>
  </sheetData>
  <mergeCells count="2">
    <mergeCell ref="A2:C2"/>
    <mergeCell ref="A24:C2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5" zoomScaleNormal="100" workbookViewId="0">
      <selection activeCell="A48" sqref="A1:B1048576"/>
    </sheetView>
  </sheetViews>
  <sheetFormatPr baseColWidth="10" defaultRowHeight="15" x14ac:dyDescent="0.25"/>
  <cols>
    <col min="1" max="1" width="13.28515625" customWidth="1"/>
    <col min="2" max="2" width="22.7109375" style="35" customWidth="1"/>
    <col min="3" max="3" width="10.85546875" customWidth="1"/>
    <col min="4" max="4" width="11.85546875" customWidth="1"/>
    <col min="5" max="5" width="12.5703125" customWidth="1"/>
    <col min="6" max="6" width="11.5703125" customWidth="1"/>
    <col min="7" max="7" width="11.85546875" customWidth="1"/>
    <col min="8" max="8" width="11.42578125" customWidth="1"/>
  </cols>
  <sheetData>
    <row r="1" spans="1:10" x14ac:dyDescent="0.25">
      <c r="A1" s="306" t="s">
        <v>118</v>
      </c>
      <c r="B1" s="306"/>
      <c r="C1" s="306"/>
      <c r="D1" s="306"/>
      <c r="E1" s="306"/>
      <c r="F1" s="306"/>
      <c r="G1" s="306"/>
      <c r="H1" s="306"/>
    </row>
    <row r="2" spans="1:10" ht="15" customHeight="1" x14ac:dyDescent="0.25">
      <c r="A2" s="307"/>
      <c r="B2" s="307"/>
      <c r="C2" s="307"/>
      <c r="D2" s="307"/>
      <c r="E2" s="307"/>
      <c r="F2" s="307"/>
      <c r="G2" s="307"/>
      <c r="H2" s="307"/>
    </row>
    <row r="3" spans="1:10" ht="16.5" customHeight="1" x14ac:dyDescent="0.25">
      <c r="A3" s="308" t="s">
        <v>119</v>
      </c>
      <c r="B3" s="308"/>
      <c r="C3" s="71"/>
      <c r="D3" s="71"/>
      <c r="E3" s="310" t="s">
        <v>120</v>
      </c>
      <c r="F3" s="310"/>
      <c r="G3" s="310"/>
      <c r="H3" s="310"/>
      <c r="I3" s="1"/>
    </row>
    <row r="4" spans="1:10" ht="16.5" customHeight="1" x14ac:dyDescent="0.25">
      <c r="A4" s="308"/>
      <c r="B4" s="308"/>
      <c r="C4" s="311" t="s">
        <v>121</v>
      </c>
      <c r="D4" s="311"/>
      <c r="E4" s="311" t="s">
        <v>122</v>
      </c>
      <c r="F4" s="311"/>
      <c r="G4" s="311" t="s">
        <v>123</v>
      </c>
      <c r="H4" s="311"/>
      <c r="I4" s="1"/>
    </row>
    <row r="5" spans="1:10" ht="15.75" thickBot="1" x14ac:dyDescent="0.3">
      <c r="A5" s="309"/>
      <c r="B5" s="309"/>
      <c r="C5" s="72" t="s">
        <v>6</v>
      </c>
      <c r="D5" s="72" t="s">
        <v>7</v>
      </c>
      <c r="E5" s="72" t="s">
        <v>6</v>
      </c>
      <c r="F5" s="72" t="s">
        <v>7</v>
      </c>
      <c r="G5" s="72" t="s">
        <v>124</v>
      </c>
      <c r="H5" s="72" t="s">
        <v>7</v>
      </c>
      <c r="I5" s="1"/>
    </row>
    <row r="6" spans="1:10" ht="13.5" customHeight="1" x14ac:dyDescent="0.25">
      <c r="A6" s="302" t="s">
        <v>3</v>
      </c>
      <c r="B6" s="302"/>
      <c r="C6" s="73">
        <f t="shared" ref="C6:D6" si="0">SUM(C7:C46)</f>
        <v>3159</v>
      </c>
      <c r="D6" s="74">
        <f t="shared" si="0"/>
        <v>100</v>
      </c>
      <c r="E6" s="73">
        <f>SUM(E7:E46)</f>
        <v>1256</v>
      </c>
      <c r="F6" s="74">
        <f t="shared" ref="F6" si="1">SUM(F7:F46)</f>
        <v>39.759417537195311</v>
      </c>
      <c r="G6" s="73">
        <f>SUM(G7:G46)</f>
        <v>1903</v>
      </c>
      <c r="H6" s="74">
        <f t="shared" ref="H6" si="2">SUM(H7:H46)</f>
        <v>60.240582462804682</v>
      </c>
      <c r="I6" s="75"/>
      <c r="J6" s="75"/>
    </row>
    <row r="7" spans="1:10" ht="14.25" customHeight="1" x14ac:dyDescent="0.25">
      <c r="A7" s="303" t="s">
        <v>8</v>
      </c>
      <c r="B7" s="76" t="s">
        <v>28</v>
      </c>
      <c r="C7" s="35">
        <f>SUM(G7+E7)</f>
        <v>361</v>
      </c>
      <c r="D7" s="77">
        <f>(C7/$C$6)*100</f>
        <v>11.427666983222538</v>
      </c>
      <c r="E7" s="35">
        <v>133</v>
      </c>
      <c r="F7" s="77">
        <f>(E7/$C$6)*100</f>
        <v>4.2101930990819882</v>
      </c>
      <c r="G7" s="35">
        <v>228</v>
      </c>
      <c r="H7" s="77">
        <f>(G7/$C$6)*100</f>
        <v>7.2174738841405501</v>
      </c>
    </row>
    <row r="8" spans="1:10" ht="14.25" customHeight="1" x14ac:dyDescent="0.25">
      <c r="A8" s="304"/>
      <c r="B8" s="78" t="s">
        <v>125</v>
      </c>
      <c r="C8" s="35">
        <f t="shared" ref="C8:C46" si="3">SUM(G8+E8)</f>
        <v>238</v>
      </c>
      <c r="D8" s="77">
        <f t="shared" ref="D8:D46" si="4">(C8/$C$6)*100</f>
        <v>7.5340297562519778</v>
      </c>
      <c r="E8" s="35">
        <v>101</v>
      </c>
      <c r="F8" s="77">
        <f t="shared" ref="F8:F46" si="5">(E8/$C$6)*100</f>
        <v>3.1972143083254196</v>
      </c>
      <c r="G8" s="35">
        <v>137</v>
      </c>
      <c r="H8" s="77">
        <f t="shared" ref="H8:H46" si="6">(G8/$C$6)*100</f>
        <v>4.3368154479265595</v>
      </c>
    </row>
    <row r="9" spans="1:10" x14ac:dyDescent="0.25">
      <c r="A9" s="305"/>
      <c r="B9" s="79" t="s">
        <v>30</v>
      </c>
      <c r="C9" s="80">
        <f t="shared" si="3"/>
        <v>219</v>
      </c>
      <c r="D9" s="81">
        <f t="shared" si="4"/>
        <v>6.9325735992402659</v>
      </c>
      <c r="E9" s="80">
        <v>88</v>
      </c>
      <c r="F9" s="81">
        <f t="shared" si="5"/>
        <v>2.7856916745805633</v>
      </c>
      <c r="G9" s="80">
        <v>131</v>
      </c>
      <c r="H9" s="81">
        <f t="shared" si="6"/>
        <v>4.1468819246597022</v>
      </c>
    </row>
    <row r="10" spans="1:10" ht="14.25" customHeight="1" x14ac:dyDescent="0.25">
      <c r="A10" s="298" t="s">
        <v>9</v>
      </c>
      <c r="B10" s="76" t="s">
        <v>31</v>
      </c>
      <c r="C10" s="35">
        <f t="shared" si="3"/>
        <v>0</v>
      </c>
      <c r="D10" s="77">
        <f t="shared" si="4"/>
        <v>0</v>
      </c>
      <c r="E10" s="82">
        <v>0</v>
      </c>
      <c r="F10" s="77">
        <f t="shared" si="5"/>
        <v>0</v>
      </c>
      <c r="G10" s="82">
        <v>0</v>
      </c>
      <c r="H10" s="77">
        <f t="shared" si="6"/>
        <v>0</v>
      </c>
    </row>
    <row r="11" spans="1:10" ht="14.25" customHeight="1" x14ac:dyDescent="0.25">
      <c r="A11" s="299"/>
      <c r="B11" s="78" t="s">
        <v>32</v>
      </c>
      <c r="C11" s="35">
        <f t="shared" si="3"/>
        <v>270</v>
      </c>
      <c r="D11" s="77">
        <f t="shared" si="4"/>
        <v>8.5470085470085468</v>
      </c>
      <c r="E11" s="35">
        <v>92</v>
      </c>
      <c r="F11" s="77">
        <f t="shared" si="5"/>
        <v>2.9123140234251346</v>
      </c>
      <c r="G11" s="35">
        <v>178</v>
      </c>
      <c r="H11" s="77">
        <f t="shared" si="6"/>
        <v>5.6346945235834127</v>
      </c>
    </row>
    <row r="12" spans="1:10" x14ac:dyDescent="0.25">
      <c r="A12" s="299"/>
      <c r="B12" s="78" t="s">
        <v>33</v>
      </c>
      <c r="C12" s="35">
        <f t="shared" si="3"/>
        <v>20</v>
      </c>
      <c r="D12" s="77">
        <f t="shared" si="4"/>
        <v>0.63311174422285532</v>
      </c>
      <c r="E12" s="35">
        <v>7</v>
      </c>
      <c r="F12" s="77">
        <f t="shared" si="5"/>
        <v>0.22158911047799934</v>
      </c>
      <c r="G12" s="35">
        <v>13</v>
      </c>
      <c r="H12" s="77">
        <f t="shared" si="6"/>
        <v>0.41152263374485598</v>
      </c>
    </row>
    <row r="13" spans="1:10" ht="15.75" customHeight="1" x14ac:dyDescent="0.25">
      <c r="A13" s="299"/>
      <c r="B13" s="78" t="s">
        <v>34</v>
      </c>
      <c r="C13" s="35">
        <f t="shared" si="3"/>
        <v>0</v>
      </c>
      <c r="D13" s="77">
        <f t="shared" si="4"/>
        <v>0</v>
      </c>
      <c r="E13" s="35">
        <v>0</v>
      </c>
      <c r="F13" s="77">
        <f t="shared" si="5"/>
        <v>0</v>
      </c>
      <c r="G13" s="35">
        <v>0</v>
      </c>
      <c r="H13" s="77">
        <f t="shared" si="6"/>
        <v>0</v>
      </c>
    </row>
    <row r="14" spans="1:10" ht="15.75" customHeight="1" x14ac:dyDescent="0.25">
      <c r="A14" s="299"/>
      <c r="B14" s="78" t="s">
        <v>35</v>
      </c>
      <c r="C14" s="35">
        <f t="shared" si="3"/>
        <v>46</v>
      </c>
      <c r="D14" s="77">
        <f t="shared" si="4"/>
        <v>1.4561570117125673</v>
      </c>
      <c r="E14" s="35">
        <v>27</v>
      </c>
      <c r="F14" s="77">
        <f t="shared" si="5"/>
        <v>0.85470085470085477</v>
      </c>
      <c r="G14" s="35">
        <v>19</v>
      </c>
      <c r="H14" s="77">
        <f t="shared" si="6"/>
        <v>0.60145615701171251</v>
      </c>
    </row>
    <row r="15" spans="1:10" x14ac:dyDescent="0.25">
      <c r="A15" s="300"/>
      <c r="B15" s="79" t="s">
        <v>36</v>
      </c>
      <c r="C15" s="80">
        <f t="shared" si="3"/>
        <v>10</v>
      </c>
      <c r="D15" s="81">
        <f t="shared" si="4"/>
        <v>0.31655587211142766</v>
      </c>
      <c r="E15" s="80">
        <v>7</v>
      </c>
      <c r="F15" s="81">
        <f t="shared" si="5"/>
        <v>0.22158911047799934</v>
      </c>
      <c r="G15" s="80">
        <v>3</v>
      </c>
      <c r="H15" s="81">
        <f t="shared" si="6"/>
        <v>9.4966761633428307E-2</v>
      </c>
    </row>
    <row r="16" spans="1:10" ht="13.5" customHeight="1" x14ac:dyDescent="0.25">
      <c r="A16" s="298" t="s">
        <v>10</v>
      </c>
      <c r="B16" s="76" t="s">
        <v>37</v>
      </c>
      <c r="C16" s="35">
        <f t="shared" si="3"/>
        <v>8</v>
      </c>
      <c r="D16" s="77">
        <f t="shared" si="4"/>
        <v>0.25324469768914215</v>
      </c>
      <c r="E16" s="82">
        <v>0</v>
      </c>
      <c r="F16" s="77">
        <f t="shared" si="5"/>
        <v>0</v>
      </c>
      <c r="G16" s="35">
        <v>8</v>
      </c>
      <c r="H16" s="77">
        <f t="shared" si="6"/>
        <v>0.25324469768914215</v>
      </c>
    </row>
    <row r="17" spans="1:8" x14ac:dyDescent="0.25">
      <c r="A17" s="299"/>
      <c r="B17" s="78" t="s">
        <v>38</v>
      </c>
      <c r="C17" s="35">
        <f t="shared" si="3"/>
        <v>20</v>
      </c>
      <c r="D17" s="77">
        <f t="shared" si="4"/>
        <v>0.63311174422285532</v>
      </c>
      <c r="E17" s="35">
        <v>8</v>
      </c>
      <c r="F17" s="77">
        <f t="shared" si="5"/>
        <v>0.25324469768914215</v>
      </c>
      <c r="G17" s="35">
        <v>12</v>
      </c>
      <c r="H17" s="77">
        <f t="shared" si="6"/>
        <v>0.37986704653371323</v>
      </c>
    </row>
    <row r="18" spans="1:8" x14ac:dyDescent="0.25">
      <c r="A18" s="300"/>
      <c r="B18" s="79" t="s">
        <v>39</v>
      </c>
      <c r="C18" s="80">
        <f t="shared" si="3"/>
        <v>143</v>
      </c>
      <c r="D18" s="81">
        <f t="shared" si="4"/>
        <v>4.5267489711934159</v>
      </c>
      <c r="E18" s="80">
        <v>47</v>
      </c>
      <c r="F18" s="81">
        <f t="shared" si="5"/>
        <v>1.4878125989237101</v>
      </c>
      <c r="G18" s="80">
        <v>96</v>
      </c>
      <c r="H18" s="81">
        <f t="shared" si="6"/>
        <v>3.0389363722697058</v>
      </c>
    </row>
    <row r="19" spans="1:8" x14ac:dyDescent="0.25">
      <c r="A19" s="298" t="s">
        <v>11</v>
      </c>
      <c r="B19" s="76" t="s">
        <v>40</v>
      </c>
      <c r="C19" s="35">
        <f t="shared" si="3"/>
        <v>0</v>
      </c>
      <c r="D19" s="77">
        <f t="shared" si="4"/>
        <v>0</v>
      </c>
      <c r="E19" s="35">
        <v>0</v>
      </c>
      <c r="F19" s="77">
        <f t="shared" si="5"/>
        <v>0</v>
      </c>
      <c r="G19" s="82">
        <v>0</v>
      </c>
      <c r="H19" s="77">
        <f t="shared" si="6"/>
        <v>0</v>
      </c>
    </row>
    <row r="20" spans="1:8" ht="14.25" customHeight="1" x14ac:dyDescent="0.25">
      <c r="A20" s="299"/>
      <c r="B20" s="78" t="s">
        <v>41</v>
      </c>
      <c r="C20" s="35">
        <f t="shared" si="3"/>
        <v>134</v>
      </c>
      <c r="D20" s="77">
        <f t="shared" si="4"/>
        <v>4.2418486862931308</v>
      </c>
      <c r="E20" s="35">
        <v>69</v>
      </c>
      <c r="F20" s="77">
        <f t="shared" si="5"/>
        <v>2.184235517568851</v>
      </c>
      <c r="G20" s="35">
        <v>65</v>
      </c>
      <c r="H20" s="77">
        <f t="shared" si="6"/>
        <v>2.0576131687242798</v>
      </c>
    </row>
    <row r="21" spans="1:8" x14ac:dyDescent="0.25">
      <c r="A21" s="299"/>
      <c r="B21" s="78" t="s">
        <v>42</v>
      </c>
      <c r="C21" s="47">
        <f t="shared" si="3"/>
        <v>0</v>
      </c>
      <c r="D21" s="48">
        <f t="shared" si="4"/>
        <v>0</v>
      </c>
      <c r="E21" s="47">
        <v>0</v>
      </c>
      <c r="F21" s="77">
        <f t="shared" si="5"/>
        <v>0</v>
      </c>
      <c r="G21" s="47">
        <v>0</v>
      </c>
      <c r="H21" s="48">
        <f t="shared" si="6"/>
        <v>0</v>
      </c>
    </row>
    <row r="22" spans="1:8" ht="14.25" customHeight="1" x14ac:dyDescent="0.25">
      <c r="A22" s="300"/>
      <c r="B22" s="79" t="s">
        <v>43</v>
      </c>
      <c r="C22" s="80">
        <f t="shared" si="3"/>
        <v>62</v>
      </c>
      <c r="D22" s="81">
        <f t="shared" si="4"/>
        <v>1.9626464070908516</v>
      </c>
      <c r="E22" s="80">
        <v>31</v>
      </c>
      <c r="F22" s="81">
        <f t="shared" si="5"/>
        <v>0.98132320354542579</v>
      </c>
      <c r="G22" s="80">
        <v>31</v>
      </c>
      <c r="H22" s="81">
        <f t="shared" si="6"/>
        <v>0.98132320354542579</v>
      </c>
    </row>
    <row r="23" spans="1:8" ht="25.5" x14ac:dyDescent="0.25">
      <c r="A23" s="298" t="s">
        <v>12</v>
      </c>
      <c r="B23" s="83" t="s">
        <v>45</v>
      </c>
      <c r="C23" s="84">
        <f t="shared" si="3"/>
        <v>32</v>
      </c>
      <c r="D23" s="85">
        <f t="shared" si="4"/>
        <v>1.0129787907565686</v>
      </c>
      <c r="E23" s="86">
        <v>11</v>
      </c>
      <c r="F23" s="85">
        <f t="shared" si="5"/>
        <v>0.34821145932257042</v>
      </c>
      <c r="G23" s="86">
        <v>21</v>
      </c>
      <c r="H23" s="85">
        <f t="shared" si="6"/>
        <v>0.66476733143399813</v>
      </c>
    </row>
    <row r="24" spans="1:8" ht="25.5" x14ac:dyDescent="0.25">
      <c r="A24" s="299"/>
      <c r="B24" s="87" t="s">
        <v>46</v>
      </c>
      <c r="C24" s="84">
        <f t="shared" si="3"/>
        <v>42</v>
      </c>
      <c r="D24" s="85">
        <f t="shared" si="4"/>
        <v>1.3295346628679963</v>
      </c>
      <c r="E24" s="86">
        <v>13</v>
      </c>
      <c r="F24" s="85">
        <f t="shared" si="5"/>
        <v>0.41152263374485598</v>
      </c>
      <c r="G24" s="86">
        <v>29</v>
      </c>
      <c r="H24" s="85">
        <f t="shared" si="6"/>
        <v>0.91801202912314017</v>
      </c>
    </row>
    <row r="25" spans="1:8" ht="13.5" customHeight="1" x14ac:dyDescent="0.25">
      <c r="A25" s="299"/>
      <c r="B25" s="78" t="s">
        <v>47</v>
      </c>
      <c r="C25" s="84">
        <f t="shared" si="3"/>
        <v>100</v>
      </c>
      <c r="D25" s="85">
        <f t="shared" si="4"/>
        <v>3.1655587211142771</v>
      </c>
      <c r="E25" s="84">
        <v>42</v>
      </c>
      <c r="F25" s="85">
        <f t="shared" si="5"/>
        <v>1.3295346628679963</v>
      </c>
      <c r="G25" s="84">
        <v>58</v>
      </c>
      <c r="H25" s="85">
        <f t="shared" si="6"/>
        <v>1.8360240582462803</v>
      </c>
    </row>
    <row r="26" spans="1:8" x14ac:dyDescent="0.25">
      <c r="A26" s="299"/>
      <c r="B26" s="78" t="s">
        <v>48</v>
      </c>
      <c r="C26" s="35">
        <f t="shared" si="3"/>
        <v>0</v>
      </c>
      <c r="D26" s="77">
        <f t="shared" si="4"/>
        <v>0</v>
      </c>
      <c r="E26" s="47">
        <v>0</v>
      </c>
      <c r="F26" s="77">
        <f t="shared" si="5"/>
        <v>0</v>
      </c>
      <c r="G26" s="88">
        <v>0</v>
      </c>
      <c r="H26" s="77">
        <f t="shared" si="6"/>
        <v>0</v>
      </c>
    </row>
    <row r="27" spans="1:8" ht="13.5" customHeight="1" x14ac:dyDescent="0.25">
      <c r="A27" s="300"/>
      <c r="B27" s="79" t="s">
        <v>126</v>
      </c>
      <c r="C27" s="80">
        <f t="shared" si="3"/>
        <v>0</v>
      </c>
      <c r="D27" s="81">
        <f t="shared" si="4"/>
        <v>0</v>
      </c>
      <c r="E27" s="80">
        <v>0</v>
      </c>
      <c r="F27" s="81">
        <f t="shared" si="5"/>
        <v>0</v>
      </c>
      <c r="G27" s="89">
        <v>0</v>
      </c>
      <c r="H27" s="81">
        <f t="shared" si="6"/>
        <v>0</v>
      </c>
    </row>
    <row r="28" spans="1:8" x14ac:dyDescent="0.25">
      <c r="A28" s="298" t="s">
        <v>13</v>
      </c>
      <c r="B28" s="76" t="s">
        <v>50</v>
      </c>
      <c r="C28" s="35">
        <f t="shared" si="3"/>
        <v>7</v>
      </c>
      <c r="D28" s="77">
        <f t="shared" si="4"/>
        <v>0.22158911047799934</v>
      </c>
      <c r="E28" s="35">
        <v>3</v>
      </c>
      <c r="F28" s="77">
        <f t="shared" si="5"/>
        <v>9.4966761633428307E-2</v>
      </c>
      <c r="G28" s="84">
        <v>4</v>
      </c>
      <c r="H28" s="77">
        <f t="shared" si="6"/>
        <v>0.12662234884457108</v>
      </c>
    </row>
    <row r="29" spans="1:8" x14ac:dyDescent="0.25">
      <c r="A29" s="299"/>
      <c r="B29" s="78" t="s">
        <v>51</v>
      </c>
      <c r="C29" s="35">
        <f t="shared" si="3"/>
        <v>0</v>
      </c>
      <c r="D29" s="77">
        <f t="shared" si="4"/>
        <v>0</v>
      </c>
      <c r="E29" s="35">
        <v>0</v>
      </c>
      <c r="F29" s="77">
        <f t="shared" si="5"/>
        <v>0</v>
      </c>
      <c r="G29" s="84">
        <v>0</v>
      </c>
      <c r="H29" s="77">
        <f t="shared" si="6"/>
        <v>0</v>
      </c>
    </row>
    <row r="30" spans="1:8" x14ac:dyDescent="0.25">
      <c r="A30" s="299"/>
      <c r="B30" s="78" t="s">
        <v>52</v>
      </c>
      <c r="C30" s="35">
        <f t="shared" si="3"/>
        <v>0</v>
      </c>
      <c r="D30" s="77">
        <f t="shared" si="4"/>
        <v>0</v>
      </c>
      <c r="E30" s="35">
        <v>0</v>
      </c>
      <c r="F30" s="77">
        <f t="shared" si="5"/>
        <v>0</v>
      </c>
      <c r="G30" s="84">
        <v>0</v>
      </c>
      <c r="H30" s="77">
        <f t="shared" si="6"/>
        <v>0</v>
      </c>
    </row>
    <row r="31" spans="1:8" ht="12.75" customHeight="1" x14ac:dyDescent="0.25">
      <c r="A31" s="299"/>
      <c r="B31" s="78" t="s">
        <v>53</v>
      </c>
      <c r="C31" s="35">
        <f t="shared" si="3"/>
        <v>199</v>
      </c>
      <c r="D31" s="77">
        <f t="shared" si="4"/>
        <v>6.2994618550174106</v>
      </c>
      <c r="E31" s="47">
        <v>82</v>
      </c>
      <c r="F31" s="77">
        <f t="shared" si="5"/>
        <v>2.5957581513137069</v>
      </c>
      <c r="G31" s="88">
        <v>117</v>
      </c>
      <c r="H31" s="77">
        <f t="shared" si="6"/>
        <v>3.7037037037037033</v>
      </c>
    </row>
    <row r="32" spans="1:8" x14ac:dyDescent="0.25">
      <c r="A32" s="300"/>
      <c r="B32" s="79" t="s">
        <v>54</v>
      </c>
      <c r="C32" s="80">
        <f t="shared" si="3"/>
        <v>98</v>
      </c>
      <c r="D32" s="81">
        <f t="shared" si="4"/>
        <v>3.102247546691991</v>
      </c>
      <c r="E32" s="80">
        <v>36</v>
      </c>
      <c r="F32" s="81">
        <f t="shared" si="5"/>
        <v>1.1396011396011396</v>
      </c>
      <c r="G32" s="89">
        <v>62</v>
      </c>
      <c r="H32" s="81">
        <f t="shared" si="6"/>
        <v>1.9626464070908516</v>
      </c>
    </row>
    <row r="33" spans="1:8" x14ac:dyDescent="0.25">
      <c r="A33" s="298" t="s">
        <v>14</v>
      </c>
      <c r="B33" s="76" t="s">
        <v>55</v>
      </c>
      <c r="C33" s="35">
        <f t="shared" si="3"/>
        <v>0</v>
      </c>
      <c r="D33" s="77">
        <f t="shared" si="4"/>
        <v>0</v>
      </c>
      <c r="E33" s="82">
        <v>0</v>
      </c>
      <c r="F33" s="77">
        <f t="shared" si="5"/>
        <v>0</v>
      </c>
      <c r="G33" s="84">
        <v>0</v>
      </c>
      <c r="H33" s="77">
        <f t="shared" si="6"/>
        <v>0</v>
      </c>
    </row>
    <row r="34" spans="1:8" ht="12.75" customHeight="1" x14ac:dyDescent="0.25">
      <c r="A34" s="299"/>
      <c r="B34" s="78" t="s">
        <v>56</v>
      </c>
      <c r="C34" s="35">
        <f t="shared" si="3"/>
        <v>25</v>
      </c>
      <c r="D34" s="77">
        <f t="shared" si="4"/>
        <v>0.79138968027856926</v>
      </c>
      <c r="E34" s="47">
        <v>10</v>
      </c>
      <c r="F34" s="77">
        <f t="shared" si="5"/>
        <v>0.31655587211142766</v>
      </c>
      <c r="G34" s="88">
        <v>15</v>
      </c>
      <c r="H34" s="77">
        <f t="shared" si="6"/>
        <v>0.47483380816714149</v>
      </c>
    </row>
    <row r="35" spans="1:8" ht="12" customHeight="1" x14ac:dyDescent="0.25">
      <c r="A35" s="300"/>
      <c r="B35" s="79" t="s">
        <v>57</v>
      </c>
      <c r="C35" s="80">
        <f t="shared" si="3"/>
        <v>724</v>
      </c>
      <c r="D35" s="81">
        <f t="shared" si="4"/>
        <v>22.918645140867362</v>
      </c>
      <c r="E35" s="80">
        <v>266</v>
      </c>
      <c r="F35" s="81">
        <f t="shared" si="5"/>
        <v>8.4203861981639765</v>
      </c>
      <c r="G35" s="89">
        <v>458</v>
      </c>
      <c r="H35" s="81">
        <f t="shared" si="6"/>
        <v>14.498258942703387</v>
      </c>
    </row>
    <row r="36" spans="1:8" x14ac:dyDescent="0.25">
      <c r="A36" s="298" t="s">
        <v>15</v>
      </c>
      <c r="B36" s="76" t="s">
        <v>58</v>
      </c>
      <c r="C36" s="35">
        <f t="shared" si="3"/>
        <v>0</v>
      </c>
      <c r="D36" s="77">
        <f t="shared" si="4"/>
        <v>0</v>
      </c>
      <c r="E36" s="82">
        <v>0</v>
      </c>
      <c r="F36" s="77">
        <f t="shared" si="5"/>
        <v>0</v>
      </c>
      <c r="G36" s="84">
        <v>0</v>
      </c>
      <c r="H36" s="77">
        <f t="shared" si="6"/>
        <v>0</v>
      </c>
    </row>
    <row r="37" spans="1:8" x14ac:dyDescent="0.25">
      <c r="A37" s="299"/>
      <c r="B37" s="78" t="s">
        <v>59</v>
      </c>
      <c r="C37" s="35">
        <f t="shared" si="3"/>
        <v>0</v>
      </c>
      <c r="D37" s="77">
        <f t="shared" si="4"/>
        <v>0</v>
      </c>
      <c r="E37" s="82">
        <v>0</v>
      </c>
      <c r="F37" s="77">
        <f t="shared" si="5"/>
        <v>0</v>
      </c>
      <c r="G37" s="84">
        <v>0</v>
      </c>
      <c r="H37" s="77">
        <f t="shared" si="6"/>
        <v>0</v>
      </c>
    </row>
    <row r="38" spans="1:8" x14ac:dyDescent="0.25">
      <c r="A38" s="299"/>
      <c r="B38" s="78" t="s">
        <v>60</v>
      </c>
      <c r="C38" s="35">
        <f t="shared" si="3"/>
        <v>0</v>
      </c>
      <c r="D38" s="77">
        <f t="shared" si="4"/>
        <v>0</v>
      </c>
      <c r="E38" s="82">
        <v>0</v>
      </c>
      <c r="F38" s="77">
        <f t="shared" si="5"/>
        <v>0</v>
      </c>
      <c r="G38" s="84">
        <v>0</v>
      </c>
      <c r="H38" s="77">
        <f t="shared" si="6"/>
        <v>0</v>
      </c>
    </row>
    <row r="39" spans="1:8" x14ac:dyDescent="0.25">
      <c r="A39" s="300"/>
      <c r="B39" s="79" t="s">
        <v>61</v>
      </c>
      <c r="C39" s="80">
        <f t="shared" si="3"/>
        <v>0</v>
      </c>
      <c r="D39" s="81">
        <f t="shared" si="4"/>
        <v>0</v>
      </c>
      <c r="E39" s="80">
        <v>0</v>
      </c>
      <c r="F39" s="81">
        <f t="shared" si="5"/>
        <v>0</v>
      </c>
      <c r="G39" s="89">
        <v>0</v>
      </c>
      <c r="H39" s="81">
        <f t="shared" si="6"/>
        <v>0</v>
      </c>
    </row>
    <row r="40" spans="1:8" x14ac:dyDescent="0.25">
      <c r="A40" s="298" t="s">
        <v>16</v>
      </c>
      <c r="B40" s="76" t="s">
        <v>62</v>
      </c>
      <c r="C40" s="35">
        <f t="shared" si="3"/>
        <v>70</v>
      </c>
      <c r="D40" s="77">
        <f t="shared" si="4"/>
        <v>2.2158911047799936</v>
      </c>
      <c r="E40" s="35">
        <v>23</v>
      </c>
      <c r="F40" s="77">
        <f t="shared" si="5"/>
        <v>0.72807850585628364</v>
      </c>
      <c r="G40" s="84">
        <v>47</v>
      </c>
      <c r="H40" s="77">
        <f t="shared" si="6"/>
        <v>1.4878125989237101</v>
      </c>
    </row>
    <row r="41" spans="1:8" ht="12.75" customHeight="1" x14ac:dyDescent="0.25">
      <c r="A41" s="299"/>
      <c r="B41" s="78" t="s">
        <v>63</v>
      </c>
      <c r="C41" s="35">
        <f t="shared" si="3"/>
        <v>0</v>
      </c>
      <c r="D41" s="77">
        <f t="shared" si="4"/>
        <v>0</v>
      </c>
      <c r="E41" s="47">
        <v>0</v>
      </c>
      <c r="F41" s="77">
        <f t="shared" si="5"/>
        <v>0</v>
      </c>
      <c r="G41" s="88">
        <v>0</v>
      </c>
      <c r="H41" s="77">
        <f t="shared" si="6"/>
        <v>0</v>
      </c>
    </row>
    <row r="42" spans="1:8" x14ac:dyDescent="0.25">
      <c r="A42" s="300"/>
      <c r="B42" s="90" t="s">
        <v>64</v>
      </c>
      <c r="C42" s="80">
        <f t="shared" si="3"/>
        <v>0</v>
      </c>
      <c r="D42" s="81">
        <f t="shared" si="4"/>
        <v>0</v>
      </c>
      <c r="E42" s="80">
        <v>0</v>
      </c>
      <c r="F42" s="81">
        <f t="shared" si="5"/>
        <v>0</v>
      </c>
      <c r="G42" s="89">
        <v>0</v>
      </c>
      <c r="H42" s="81">
        <f t="shared" si="6"/>
        <v>0</v>
      </c>
    </row>
    <row r="43" spans="1:8" x14ac:dyDescent="0.25">
      <c r="A43" s="298" t="s">
        <v>17</v>
      </c>
      <c r="B43" s="78" t="s">
        <v>65</v>
      </c>
      <c r="C43" s="35">
        <f t="shared" si="3"/>
        <v>58</v>
      </c>
      <c r="D43" s="77">
        <f t="shared" si="4"/>
        <v>1.8360240582462803</v>
      </c>
      <c r="E43" s="35">
        <v>40</v>
      </c>
      <c r="F43" s="77">
        <f t="shared" si="5"/>
        <v>1.2662234884457106</v>
      </c>
      <c r="G43" s="84">
        <v>18</v>
      </c>
      <c r="H43" s="77">
        <f t="shared" si="6"/>
        <v>0.56980056980056981</v>
      </c>
    </row>
    <row r="44" spans="1:8" x14ac:dyDescent="0.25">
      <c r="A44" s="299"/>
      <c r="B44" s="78" t="s">
        <v>66</v>
      </c>
      <c r="C44" s="35">
        <f t="shared" si="3"/>
        <v>273</v>
      </c>
      <c r="D44" s="77">
        <f t="shared" si="4"/>
        <v>8.6419753086419746</v>
      </c>
      <c r="E44" s="35">
        <v>120</v>
      </c>
      <c r="F44" s="77">
        <f t="shared" si="5"/>
        <v>3.7986704653371319</v>
      </c>
      <c r="G44" s="84">
        <v>153</v>
      </c>
      <c r="H44" s="77">
        <f t="shared" si="6"/>
        <v>4.8433048433048427</v>
      </c>
    </row>
    <row r="45" spans="1:8" ht="13.5" customHeight="1" x14ac:dyDescent="0.25">
      <c r="A45" s="299"/>
      <c r="B45" s="78" t="s">
        <v>67</v>
      </c>
      <c r="C45" s="35">
        <f t="shared" si="3"/>
        <v>0</v>
      </c>
      <c r="D45" s="77">
        <f t="shared" si="4"/>
        <v>0</v>
      </c>
      <c r="E45" s="35">
        <v>0</v>
      </c>
      <c r="F45" s="77">
        <f t="shared" si="5"/>
        <v>0</v>
      </c>
      <c r="G45" s="84">
        <v>0</v>
      </c>
      <c r="H45" s="77">
        <f t="shared" si="6"/>
        <v>0</v>
      </c>
    </row>
    <row r="46" spans="1:8" x14ac:dyDescent="0.25">
      <c r="A46" s="300"/>
      <c r="B46" s="79" t="s">
        <v>68</v>
      </c>
      <c r="C46" s="35">
        <f t="shared" si="3"/>
        <v>0</v>
      </c>
      <c r="D46" s="77">
        <f t="shared" si="4"/>
        <v>0</v>
      </c>
      <c r="E46" s="80">
        <v>0</v>
      </c>
      <c r="F46" s="77">
        <f t="shared" si="5"/>
        <v>0</v>
      </c>
      <c r="G46" s="89">
        <v>0</v>
      </c>
      <c r="H46" s="77">
        <f t="shared" si="6"/>
        <v>0</v>
      </c>
    </row>
    <row r="47" spans="1:8" ht="15" customHeight="1" x14ac:dyDescent="0.25">
      <c r="A47" s="301" t="s">
        <v>127</v>
      </c>
      <c r="B47" s="301"/>
      <c r="C47" s="301"/>
      <c r="D47" s="301"/>
      <c r="E47" s="301"/>
      <c r="F47" s="301"/>
      <c r="G47" s="301"/>
      <c r="H47" s="301"/>
    </row>
  </sheetData>
  <mergeCells count="18">
    <mergeCell ref="A1:H2"/>
    <mergeCell ref="A3:B5"/>
    <mergeCell ref="E3:H3"/>
    <mergeCell ref="C4:D4"/>
    <mergeCell ref="E4:F4"/>
    <mergeCell ref="G4:H4"/>
    <mergeCell ref="A47:H47"/>
    <mergeCell ref="A6:B6"/>
    <mergeCell ref="A7:A9"/>
    <mergeCell ref="A10:A15"/>
    <mergeCell ref="A16:A18"/>
    <mergeCell ref="A19:A22"/>
    <mergeCell ref="A23:A27"/>
    <mergeCell ref="A28:A32"/>
    <mergeCell ref="A33:A35"/>
    <mergeCell ref="A36:A39"/>
    <mergeCell ref="A40:A42"/>
    <mergeCell ref="A43:A46"/>
  </mergeCells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"/>
  <sheetViews>
    <sheetView zoomScaleNormal="100" workbookViewId="0">
      <selection activeCell="C6" sqref="C6"/>
    </sheetView>
  </sheetViews>
  <sheetFormatPr baseColWidth="10" defaultRowHeight="15" x14ac:dyDescent="0.25"/>
  <cols>
    <col min="1" max="1" width="13.42578125" customWidth="1"/>
    <col min="2" max="2" width="24.85546875" customWidth="1"/>
    <col min="3" max="3" width="12.140625" customWidth="1"/>
    <col min="4" max="5" width="10.85546875" customWidth="1"/>
    <col min="6" max="6" width="10" customWidth="1"/>
    <col min="7" max="7" width="10.5703125" customWidth="1"/>
    <col min="8" max="8" width="8.85546875" customWidth="1"/>
  </cols>
  <sheetData>
    <row r="2" spans="1:10" ht="26.25" customHeight="1" x14ac:dyDescent="0.25">
      <c r="A2" s="314" t="s">
        <v>128</v>
      </c>
      <c r="B2" s="314"/>
      <c r="C2" s="314"/>
      <c r="D2" s="314"/>
      <c r="E2" s="314"/>
      <c r="F2" s="314"/>
      <c r="G2" s="314"/>
      <c r="H2" s="314"/>
    </row>
    <row r="3" spans="1:10" x14ac:dyDescent="0.25">
      <c r="A3" s="308" t="s">
        <v>119</v>
      </c>
      <c r="B3" s="308"/>
      <c r="C3" s="91"/>
      <c r="D3" s="71"/>
      <c r="E3" s="316" t="s">
        <v>120</v>
      </c>
      <c r="F3" s="316"/>
      <c r="G3" s="316"/>
      <c r="H3" s="316"/>
      <c r="I3" s="1"/>
    </row>
    <row r="4" spans="1:10" x14ac:dyDescent="0.25">
      <c r="A4" s="308"/>
      <c r="B4" s="308"/>
      <c r="C4" s="317" t="s">
        <v>121</v>
      </c>
      <c r="D4" s="318"/>
      <c r="E4" s="319" t="s">
        <v>129</v>
      </c>
      <c r="F4" s="319"/>
      <c r="G4" s="319" t="s">
        <v>130</v>
      </c>
      <c r="H4" s="319"/>
      <c r="I4" s="1"/>
    </row>
    <row r="5" spans="1:10" ht="14.25" customHeight="1" x14ac:dyDescent="0.25">
      <c r="A5" s="315"/>
      <c r="B5" s="315"/>
      <c r="C5" s="98" t="s">
        <v>6</v>
      </c>
      <c r="D5" s="99" t="s">
        <v>7</v>
      </c>
      <c r="E5" s="100" t="s">
        <v>6</v>
      </c>
      <c r="F5" s="100" t="s">
        <v>7</v>
      </c>
      <c r="G5" s="100" t="s">
        <v>124</v>
      </c>
      <c r="H5" s="100" t="s">
        <v>7</v>
      </c>
      <c r="I5" s="1"/>
    </row>
    <row r="6" spans="1:10" ht="13.5" customHeight="1" x14ac:dyDescent="0.25">
      <c r="A6" s="313" t="s">
        <v>3</v>
      </c>
      <c r="B6" s="313"/>
      <c r="C6" s="94">
        <f t="shared" ref="C6:D6" si="0">SUM(C7:C46)</f>
        <v>3159</v>
      </c>
      <c r="D6" s="95">
        <f t="shared" si="0"/>
        <v>100</v>
      </c>
      <c r="E6" s="96">
        <f>SUM(E7:E46)</f>
        <v>2506</v>
      </c>
      <c r="F6" s="97">
        <f t="shared" ref="F6" si="1">SUM(F7:F46)</f>
        <v>79.328901551123778</v>
      </c>
      <c r="G6" s="96">
        <f>SUM(G7:G46)</f>
        <v>653</v>
      </c>
      <c r="H6" s="97">
        <f t="shared" ref="H6" si="2">SUM(H7:H46)</f>
        <v>20.671098448876226</v>
      </c>
      <c r="I6" s="75"/>
      <c r="J6" s="75"/>
    </row>
    <row r="7" spans="1:10" x14ac:dyDescent="0.25">
      <c r="A7" s="303" t="s">
        <v>8</v>
      </c>
      <c r="B7" s="76" t="s">
        <v>28</v>
      </c>
      <c r="C7" s="101">
        <f>SUM(G7+E7)</f>
        <v>361</v>
      </c>
      <c r="D7" s="102">
        <f>(C7/$C$6)*100</f>
        <v>11.427666983222538</v>
      </c>
      <c r="E7" s="103">
        <v>329</v>
      </c>
      <c r="F7" s="104">
        <f>(E7/$C$6)*100</f>
        <v>10.41468819246597</v>
      </c>
      <c r="G7" s="101">
        <v>32</v>
      </c>
      <c r="H7" s="104">
        <f>(G7/$C$6)*100</f>
        <v>1.0129787907565686</v>
      </c>
    </row>
    <row r="8" spans="1:10" x14ac:dyDescent="0.25">
      <c r="A8" s="304"/>
      <c r="B8" s="78" t="s">
        <v>125</v>
      </c>
      <c r="C8" s="101">
        <f t="shared" ref="C8:C46" si="3">SUM(G8+E8)</f>
        <v>238</v>
      </c>
      <c r="D8" s="102">
        <f t="shared" ref="D8:D46" si="4">(C8/$C$6)*100</f>
        <v>7.5340297562519778</v>
      </c>
      <c r="E8" s="103">
        <v>198</v>
      </c>
      <c r="F8" s="102">
        <f>(E8/$C$6)*100</f>
        <v>6.267806267806268</v>
      </c>
      <c r="G8" s="101">
        <v>40</v>
      </c>
      <c r="H8" s="104">
        <f t="shared" ref="H8:H46" si="5">(G8/$C$6)*100</f>
        <v>1.2662234884457106</v>
      </c>
    </row>
    <row r="9" spans="1:10" x14ac:dyDescent="0.25">
      <c r="A9" s="305"/>
      <c r="B9" s="79" t="s">
        <v>30</v>
      </c>
      <c r="C9" s="105">
        <f t="shared" si="3"/>
        <v>219</v>
      </c>
      <c r="D9" s="106">
        <f t="shared" si="4"/>
        <v>6.9325735992402659</v>
      </c>
      <c r="E9" s="107">
        <v>166</v>
      </c>
      <c r="F9" s="106">
        <f t="shared" ref="F9:F46" si="6">(E9/$C$6)*100</f>
        <v>5.254827477049699</v>
      </c>
      <c r="G9" s="105">
        <v>53</v>
      </c>
      <c r="H9" s="108">
        <f t="shared" si="5"/>
        <v>1.6777461221905667</v>
      </c>
    </row>
    <row r="10" spans="1:10" ht="12.75" customHeight="1" x14ac:dyDescent="0.25">
      <c r="A10" s="298" t="s">
        <v>9</v>
      </c>
      <c r="B10" s="76" t="s">
        <v>31</v>
      </c>
      <c r="C10" s="101">
        <f t="shared" si="3"/>
        <v>0</v>
      </c>
      <c r="D10" s="102">
        <f t="shared" si="4"/>
        <v>0</v>
      </c>
      <c r="E10" s="103">
        <v>0</v>
      </c>
      <c r="F10" s="102">
        <f t="shared" si="6"/>
        <v>0</v>
      </c>
      <c r="G10" s="109">
        <v>0</v>
      </c>
      <c r="H10" s="104">
        <f t="shared" si="5"/>
        <v>0</v>
      </c>
    </row>
    <row r="11" spans="1:10" ht="13.5" customHeight="1" x14ac:dyDescent="0.25">
      <c r="A11" s="299"/>
      <c r="B11" s="78" t="s">
        <v>32</v>
      </c>
      <c r="C11" s="101">
        <f t="shared" si="3"/>
        <v>270</v>
      </c>
      <c r="D11" s="102">
        <f t="shared" si="4"/>
        <v>8.5470085470085468</v>
      </c>
      <c r="E11" s="103">
        <v>200</v>
      </c>
      <c r="F11" s="102">
        <f t="shared" si="6"/>
        <v>6.3311174422285541</v>
      </c>
      <c r="G11" s="101">
        <v>70</v>
      </c>
      <c r="H11" s="104">
        <f t="shared" si="5"/>
        <v>2.2158911047799936</v>
      </c>
    </row>
    <row r="12" spans="1:10" ht="13.5" customHeight="1" x14ac:dyDescent="0.25">
      <c r="A12" s="299"/>
      <c r="B12" s="78" t="s">
        <v>33</v>
      </c>
      <c r="C12" s="101">
        <f t="shared" si="3"/>
        <v>20</v>
      </c>
      <c r="D12" s="102">
        <f t="shared" si="4"/>
        <v>0.63311174422285532</v>
      </c>
      <c r="E12" s="103">
        <v>19</v>
      </c>
      <c r="F12" s="102">
        <f t="shared" si="6"/>
        <v>0.60145615701171251</v>
      </c>
      <c r="G12" s="101">
        <v>1</v>
      </c>
      <c r="H12" s="104">
        <f t="shared" si="5"/>
        <v>3.1655587211142769E-2</v>
      </c>
    </row>
    <row r="13" spans="1:10" ht="15.75" customHeight="1" x14ac:dyDescent="0.25">
      <c r="A13" s="299"/>
      <c r="B13" s="78" t="s">
        <v>34</v>
      </c>
      <c r="C13" s="101">
        <f t="shared" si="3"/>
        <v>0</v>
      </c>
      <c r="D13" s="102">
        <f t="shared" si="4"/>
        <v>0</v>
      </c>
      <c r="E13" s="103">
        <v>0</v>
      </c>
      <c r="F13" s="102">
        <f t="shared" si="6"/>
        <v>0</v>
      </c>
      <c r="G13" s="101">
        <v>0</v>
      </c>
      <c r="H13" s="104">
        <f t="shared" si="5"/>
        <v>0</v>
      </c>
    </row>
    <row r="14" spans="1:10" ht="15.75" customHeight="1" x14ac:dyDescent="0.25">
      <c r="A14" s="299"/>
      <c r="B14" s="78" t="s">
        <v>35</v>
      </c>
      <c r="C14" s="101">
        <f t="shared" si="3"/>
        <v>46</v>
      </c>
      <c r="D14" s="102">
        <f t="shared" si="4"/>
        <v>1.4561570117125673</v>
      </c>
      <c r="E14" s="103">
        <v>28</v>
      </c>
      <c r="F14" s="102">
        <f t="shared" si="6"/>
        <v>0.88635644191199736</v>
      </c>
      <c r="G14" s="101">
        <v>18</v>
      </c>
      <c r="H14" s="104">
        <f t="shared" si="5"/>
        <v>0.56980056980056981</v>
      </c>
    </row>
    <row r="15" spans="1:10" ht="15.75" customHeight="1" x14ac:dyDescent="0.25">
      <c r="A15" s="300"/>
      <c r="B15" s="79" t="s">
        <v>36</v>
      </c>
      <c r="C15" s="105">
        <f t="shared" si="3"/>
        <v>10</v>
      </c>
      <c r="D15" s="106">
        <f t="shared" si="4"/>
        <v>0.31655587211142766</v>
      </c>
      <c r="E15" s="107">
        <v>10</v>
      </c>
      <c r="F15" s="106">
        <f t="shared" si="6"/>
        <v>0.31655587211142766</v>
      </c>
      <c r="G15" s="105">
        <v>0</v>
      </c>
      <c r="H15" s="108">
        <f t="shared" si="5"/>
        <v>0</v>
      </c>
    </row>
    <row r="16" spans="1:10" x14ac:dyDescent="0.25">
      <c r="A16" s="298" t="s">
        <v>10</v>
      </c>
      <c r="B16" s="76" t="s">
        <v>37</v>
      </c>
      <c r="C16" s="101">
        <f t="shared" si="3"/>
        <v>8</v>
      </c>
      <c r="D16" s="102">
        <f t="shared" si="4"/>
        <v>0.25324469768914215</v>
      </c>
      <c r="E16" s="103">
        <v>5</v>
      </c>
      <c r="F16" s="102">
        <f t="shared" si="6"/>
        <v>0.15827793605571383</v>
      </c>
      <c r="G16" s="101">
        <v>3</v>
      </c>
      <c r="H16" s="104">
        <f t="shared" si="5"/>
        <v>9.4966761633428307E-2</v>
      </c>
    </row>
    <row r="17" spans="1:8" x14ac:dyDescent="0.25">
      <c r="A17" s="299"/>
      <c r="B17" s="78" t="s">
        <v>38</v>
      </c>
      <c r="C17" s="101">
        <f t="shared" si="3"/>
        <v>20</v>
      </c>
      <c r="D17" s="102">
        <f t="shared" si="4"/>
        <v>0.63311174422285532</v>
      </c>
      <c r="E17" s="103">
        <v>18</v>
      </c>
      <c r="F17" s="102">
        <f t="shared" si="6"/>
        <v>0.56980056980056981</v>
      </c>
      <c r="G17" s="101">
        <v>2</v>
      </c>
      <c r="H17" s="104">
        <f t="shared" si="5"/>
        <v>6.3311174422285538E-2</v>
      </c>
    </row>
    <row r="18" spans="1:8" x14ac:dyDescent="0.25">
      <c r="A18" s="300"/>
      <c r="B18" s="79" t="s">
        <v>39</v>
      </c>
      <c r="C18" s="105">
        <f t="shared" si="3"/>
        <v>143</v>
      </c>
      <c r="D18" s="106">
        <f t="shared" si="4"/>
        <v>4.5267489711934159</v>
      </c>
      <c r="E18" s="107">
        <v>119</v>
      </c>
      <c r="F18" s="106">
        <f t="shared" si="6"/>
        <v>3.7670148781259889</v>
      </c>
      <c r="G18" s="105">
        <v>24</v>
      </c>
      <c r="H18" s="108">
        <f t="shared" si="5"/>
        <v>0.75973409306742645</v>
      </c>
    </row>
    <row r="19" spans="1:8" x14ac:dyDescent="0.25">
      <c r="A19" s="298" t="s">
        <v>11</v>
      </c>
      <c r="B19" s="76" t="s">
        <v>40</v>
      </c>
      <c r="C19" s="101">
        <f t="shared" si="3"/>
        <v>0</v>
      </c>
      <c r="D19" s="102">
        <f t="shared" si="4"/>
        <v>0</v>
      </c>
      <c r="E19" s="103">
        <v>0</v>
      </c>
      <c r="F19" s="102">
        <f t="shared" si="6"/>
        <v>0</v>
      </c>
      <c r="G19" s="101">
        <v>0</v>
      </c>
      <c r="H19" s="104">
        <f t="shared" si="5"/>
        <v>0</v>
      </c>
    </row>
    <row r="20" spans="1:8" ht="15.75" customHeight="1" x14ac:dyDescent="0.25">
      <c r="A20" s="299"/>
      <c r="B20" s="78" t="s">
        <v>41</v>
      </c>
      <c r="C20" s="101">
        <f t="shared" si="3"/>
        <v>134</v>
      </c>
      <c r="D20" s="102">
        <f t="shared" si="4"/>
        <v>4.2418486862931308</v>
      </c>
      <c r="E20" s="103">
        <v>123</v>
      </c>
      <c r="F20" s="102">
        <f t="shared" si="6"/>
        <v>3.8936372269705601</v>
      </c>
      <c r="G20" s="101">
        <v>11</v>
      </c>
      <c r="H20" s="104">
        <f t="shared" si="5"/>
        <v>0.34821145932257042</v>
      </c>
    </row>
    <row r="21" spans="1:8" x14ac:dyDescent="0.25">
      <c r="A21" s="299"/>
      <c r="B21" s="78" t="s">
        <v>42</v>
      </c>
      <c r="C21" s="101">
        <f t="shared" si="3"/>
        <v>0</v>
      </c>
      <c r="D21" s="102">
        <f t="shared" si="4"/>
        <v>0</v>
      </c>
      <c r="E21" s="103">
        <v>0</v>
      </c>
      <c r="F21" s="102">
        <f t="shared" si="6"/>
        <v>0</v>
      </c>
      <c r="G21" s="101">
        <v>0</v>
      </c>
      <c r="H21" s="104">
        <f t="shared" si="5"/>
        <v>0</v>
      </c>
    </row>
    <row r="22" spans="1:8" ht="13.5" customHeight="1" x14ac:dyDescent="0.25">
      <c r="A22" s="300"/>
      <c r="B22" s="79" t="s">
        <v>43</v>
      </c>
      <c r="C22" s="105">
        <f t="shared" si="3"/>
        <v>62</v>
      </c>
      <c r="D22" s="106">
        <f t="shared" si="4"/>
        <v>1.9626464070908516</v>
      </c>
      <c r="E22" s="107">
        <v>54</v>
      </c>
      <c r="F22" s="106">
        <f t="shared" si="6"/>
        <v>1.7094017094017095</v>
      </c>
      <c r="G22" s="105">
        <v>8</v>
      </c>
      <c r="H22" s="108">
        <f t="shared" si="5"/>
        <v>0.25324469768914215</v>
      </c>
    </row>
    <row r="23" spans="1:8" ht="25.5" x14ac:dyDescent="0.25">
      <c r="A23" s="298" t="s">
        <v>12</v>
      </c>
      <c r="B23" s="83" t="s">
        <v>45</v>
      </c>
      <c r="C23" s="101">
        <f t="shared" si="3"/>
        <v>32</v>
      </c>
      <c r="D23" s="102">
        <f t="shared" si="4"/>
        <v>1.0129787907565686</v>
      </c>
      <c r="E23" s="103">
        <v>32</v>
      </c>
      <c r="F23" s="102">
        <f t="shared" si="6"/>
        <v>1.0129787907565686</v>
      </c>
      <c r="G23" s="101">
        <v>0</v>
      </c>
      <c r="H23" s="104">
        <f t="shared" si="5"/>
        <v>0</v>
      </c>
    </row>
    <row r="24" spans="1:8" ht="24.75" customHeight="1" x14ac:dyDescent="0.25">
      <c r="A24" s="299"/>
      <c r="B24" s="87" t="s">
        <v>46</v>
      </c>
      <c r="C24" s="101">
        <f t="shared" si="3"/>
        <v>42</v>
      </c>
      <c r="D24" s="102">
        <f t="shared" si="4"/>
        <v>1.3295346628679963</v>
      </c>
      <c r="E24" s="103">
        <v>29</v>
      </c>
      <c r="F24" s="102">
        <f t="shared" si="6"/>
        <v>0.91801202912314017</v>
      </c>
      <c r="G24" s="101">
        <v>13</v>
      </c>
      <c r="H24" s="104">
        <f t="shared" si="5"/>
        <v>0.41152263374485598</v>
      </c>
    </row>
    <row r="25" spans="1:8" ht="18" customHeight="1" x14ac:dyDescent="0.25">
      <c r="A25" s="299"/>
      <c r="B25" s="93" t="s">
        <v>47</v>
      </c>
      <c r="C25" s="101">
        <f t="shared" si="3"/>
        <v>100</v>
      </c>
      <c r="D25" s="102">
        <f t="shared" si="4"/>
        <v>3.1655587211142771</v>
      </c>
      <c r="E25" s="103">
        <v>77</v>
      </c>
      <c r="F25" s="102">
        <f t="shared" si="6"/>
        <v>2.4374802152579931</v>
      </c>
      <c r="G25" s="101">
        <v>23</v>
      </c>
      <c r="H25" s="104">
        <f t="shared" si="5"/>
        <v>0.72807850585628364</v>
      </c>
    </row>
    <row r="26" spans="1:8" ht="15.75" customHeight="1" x14ac:dyDescent="0.25">
      <c r="A26" s="299"/>
      <c r="B26" s="78" t="s">
        <v>48</v>
      </c>
      <c r="C26" s="101">
        <f t="shared" si="3"/>
        <v>0</v>
      </c>
      <c r="D26" s="102">
        <f t="shared" si="4"/>
        <v>0</v>
      </c>
      <c r="E26" s="103">
        <v>0</v>
      </c>
      <c r="F26" s="102">
        <f t="shared" si="6"/>
        <v>0</v>
      </c>
      <c r="G26" s="101">
        <v>0</v>
      </c>
      <c r="H26" s="104">
        <f t="shared" si="5"/>
        <v>0</v>
      </c>
    </row>
    <row r="27" spans="1:8" ht="13.5" customHeight="1" x14ac:dyDescent="0.25">
      <c r="A27" s="300"/>
      <c r="B27" s="79" t="s">
        <v>126</v>
      </c>
      <c r="C27" s="105">
        <f t="shared" si="3"/>
        <v>0</v>
      </c>
      <c r="D27" s="106">
        <f t="shared" si="4"/>
        <v>0</v>
      </c>
      <c r="E27" s="107">
        <v>0</v>
      </c>
      <c r="F27" s="106">
        <f t="shared" si="6"/>
        <v>0</v>
      </c>
      <c r="G27" s="105">
        <v>0</v>
      </c>
      <c r="H27" s="108">
        <f t="shared" si="5"/>
        <v>0</v>
      </c>
    </row>
    <row r="28" spans="1:8" x14ac:dyDescent="0.25">
      <c r="A28" s="298" t="s">
        <v>13</v>
      </c>
      <c r="B28" s="76" t="s">
        <v>50</v>
      </c>
      <c r="C28" s="101">
        <f t="shared" si="3"/>
        <v>7</v>
      </c>
      <c r="D28" s="102">
        <f t="shared" si="4"/>
        <v>0.22158911047799934</v>
      </c>
      <c r="E28" s="103">
        <v>3</v>
      </c>
      <c r="F28" s="102">
        <f t="shared" si="6"/>
        <v>9.4966761633428307E-2</v>
      </c>
      <c r="G28" s="101">
        <v>4</v>
      </c>
      <c r="H28" s="104">
        <f t="shared" si="5"/>
        <v>0.12662234884457108</v>
      </c>
    </row>
    <row r="29" spans="1:8" ht="12" customHeight="1" x14ac:dyDescent="0.25">
      <c r="A29" s="299"/>
      <c r="B29" s="78" t="s">
        <v>51</v>
      </c>
      <c r="C29" s="101">
        <f t="shared" si="3"/>
        <v>0</v>
      </c>
      <c r="D29" s="102">
        <f t="shared" si="4"/>
        <v>0</v>
      </c>
      <c r="E29" s="103">
        <v>0</v>
      </c>
      <c r="F29" s="102">
        <f t="shared" si="6"/>
        <v>0</v>
      </c>
      <c r="G29" s="101">
        <v>0</v>
      </c>
      <c r="H29" s="104">
        <f t="shared" si="5"/>
        <v>0</v>
      </c>
    </row>
    <row r="30" spans="1:8" x14ac:dyDescent="0.25">
      <c r="A30" s="299"/>
      <c r="B30" s="78" t="s">
        <v>52</v>
      </c>
      <c r="C30" s="101">
        <f t="shared" si="3"/>
        <v>0</v>
      </c>
      <c r="D30" s="102">
        <f t="shared" si="4"/>
        <v>0</v>
      </c>
      <c r="E30" s="103">
        <v>0</v>
      </c>
      <c r="F30" s="102">
        <f t="shared" si="6"/>
        <v>0</v>
      </c>
      <c r="G30" s="101">
        <v>0</v>
      </c>
      <c r="H30" s="104">
        <f t="shared" si="5"/>
        <v>0</v>
      </c>
    </row>
    <row r="31" spans="1:8" ht="11.25" customHeight="1" x14ac:dyDescent="0.25">
      <c r="A31" s="299"/>
      <c r="B31" s="78" t="s">
        <v>53</v>
      </c>
      <c r="C31" s="101">
        <f t="shared" si="3"/>
        <v>199</v>
      </c>
      <c r="D31" s="102">
        <f t="shared" si="4"/>
        <v>6.2994618550174106</v>
      </c>
      <c r="E31" s="103">
        <v>106</v>
      </c>
      <c r="F31" s="102">
        <f t="shared" si="6"/>
        <v>3.3554922443811335</v>
      </c>
      <c r="G31" s="101">
        <v>93</v>
      </c>
      <c r="H31" s="104">
        <f t="shared" si="5"/>
        <v>2.9439696106362776</v>
      </c>
    </row>
    <row r="32" spans="1:8" x14ac:dyDescent="0.25">
      <c r="A32" s="300"/>
      <c r="B32" s="79" t="s">
        <v>54</v>
      </c>
      <c r="C32" s="105">
        <f t="shared" si="3"/>
        <v>98</v>
      </c>
      <c r="D32" s="106">
        <f t="shared" si="4"/>
        <v>3.102247546691991</v>
      </c>
      <c r="E32" s="107">
        <v>82</v>
      </c>
      <c r="F32" s="106">
        <f t="shared" si="6"/>
        <v>2.5957581513137069</v>
      </c>
      <c r="G32" s="105">
        <v>16</v>
      </c>
      <c r="H32" s="108">
        <f t="shared" si="5"/>
        <v>0.5064893953782843</v>
      </c>
    </row>
    <row r="33" spans="1:8" x14ac:dyDescent="0.25">
      <c r="A33" s="298" t="s">
        <v>14</v>
      </c>
      <c r="B33" s="76" t="s">
        <v>55</v>
      </c>
      <c r="C33" s="101">
        <f t="shared" si="3"/>
        <v>0</v>
      </c>
      <c r="D33" s="102">
        <f t="shared" si="4"/>
        <v>0</v>
      </c>
      <c r="E33" s="103">
        <v>0</v>
      </c>
      <c r="F33" s="102">
        <f t="shared" si="6"/>
        <v>0</v>
      </c>
      <c r="G33" s="101">
        <v>0</v>
      </c>
      <c r="H33" s="104">
        <f t="shared" si="5"/>
        <v>0</v>
      </c>
    </row>
    <row r="34" spans="1:8" ht="14.25" customHeight="1" x14ac:dyDescent="0.25">
      <c r="A34" s="299"/>
      <c r="B34" s="78" t="s">
        <v>56</v>
      </c>
      <c r="C34" s="101">
        <f t="shared" si="3"/>
        <v>25</v>
      </c>
      <c r="D34" s="102">
        <f t="shared" si="4"/>
        <v>0.79138968027856926</v>
      </c>
      <c r="E34" s="103">
        <v>25</v>
      </c>
      <c r="F34" s="102">
        <f t="shared" si="6"/>
        <v>0.79138968027856926</v>
      </c>
      <c r="G34" s="101">
        <v>0</v>
      </c>
      <c r="H34" s="104">
        <f t="shared" si="5"/>
        <v>0</v>
      </c>
    </row>
    <row r="35" spans="1:8" x14ac:dyDescent="0.25">
      <c r="A35" s="300"/>
      <c r="B35" s="79" t="s">
        <v>57</v>
      </c>
      <c r="C35" s="105">
        <f t="shared" si="3"/>
        <v>724</v>
      </c>
      <c r="D35" s="106">
        <f t="shared" si="4"/>
        <v>22.918645140867362</v>
      </c>
      <c r="E35" s="107">
        <v>589</v>
      </c>
      <c r="F35" s="106">
        <f t="shared" si="6"/>
        <v>18.645140867363089</v>
      </c>
      <c r="G35" s="105">
        <v>135</v>
      </c>
      <c r="H35" s="108">
        <f t="shared" si="5"/>
        <v>4.2735042735042734</v>
      </c>
    </row>
    <row r="36" spans="1:8" x14ac:dyDescent="0.25">
      <c r="A36" s="298" t="s">
        <v>15</v>
      </c>
      <c r="B36" s="76" t="s">
        <v>58</v>
      </c>
      <c r="C36" s="101">
        <f t="shared" si="3"/>
        <v>0</v>
      </c>
      <c r="D36" s="102">
        <f t="shared" si="4"/>
        <v>0</v>
      </c>
      <c r="E36" s="103">
        <v>0</v>
      </c>
      <c r="F36" s="102">
        <f t="shared" si="6"/>
        <v>0</v>
      </c>
      <c r="G36" s="101">
        <v>0</v>
      </c>
      <c r="H36" s="104">
        <f t="shared" si="5"/>
        <v>0</v>
      </c>
    </row>
    <row r="37" spans="1:8" x14ac:dyDescent="0.25">
      <c r="A37" s="299"/>
      <c r="B37" s="78" t="s">
        <v>59</v>
      </c>
      <c r="C37" s="101">
        <f t="shared" si="3"/>
        <v>0</v>
      </c>
      <c r="D37" s="102">
        <f t="shared" si="4"/>
        <v>0</v>
      </c>
      <c r="E37" s="103">
        <v>0</v>
      </c>
      <c r="F37" s="102">
        <f t="shared" si="6"/>
        <v>0</v>
      </c>
      <c r="G37" s="101">
        <v>0</v>
      </c>
      <c r="H37" s="104">
        <f t="shared" si="5"/>
        <v>0</v>
      </c>
    </row>
    <row r="38" spans="1:8" ht="14.25" customHeight="1" x14ac:dyDescent="0.25">
      <c r="A38" s="299"/>
      <c r="B38" s="78" t="s">
        <v>60</v>
      </c>
      <c r="C38" s="101">
        <f t="shared" si="3"/>
        <v>0</v>
      </c>
      <c r="D38" s="102">
        <f t="shared" si="4"/>
        <v>0</v>
      </c>
      <c r="E38" s="103">
        <v>0</v>
      </c>
      <c r="F38" s="102">
        <f t="shared" si="6"/>
        <v>0</v>
      </c>
      <c r="G38" s="101">
        <v>0</v>
      </c>
      <c r="H38" s="104">
        <f t="shared" si="5"/>
        <v>0</v>
      </c>
    </row>
    <row r="39" spans="1:8" x14ac:dyDescent="0.25">
      <c r="A39" s="300"/>
      <c r="B39" s="79" t="s">
        <v>61</v>
      </c>
      <c r="C39" s="105">
        <f t="shared" si="3"/>
        <v>0</v>
      </c>
      <c r="D39" s="106">
        <f t="shared" si="4"/>
        <v>0</v>
      </c>
      <c r="E39" s="107">
        <v>0</v>
      </c>
      <c r="F39" s="106">
        <f t="shared" si="6"/>
        <v>0</v>
      </c>
      <c r="G39" s="105">
        <v>0</v>
      </c>
      <c r="H39" s="108">
        <f t="shared" si="5"/>
        <v>0</v>
      </c>
    </row>
    <row r="40" spans="1:8" x14ac:dyDescent="0.25">
      <c r="A40" s="298" t="s">
        <v>16</v>
      </c>
      <c r="B40" s="76" t="s">
        <v>62</v>
      </c>
      <c r="C40" s="101">
        <f t="shared" si="3"/>
        <v>70</v>
      </c>
      <c r="D40" s="102">
        <f t="shared" si="4"/>
        <v>2.2158911047799936</v>
      </c>
      <c r="E40" s="101">
        <v>56</v>
      </c>
      <c r="F40" s="102">
        <f t="shared" si="6"/>
        <v>1.7727128838239947</v>
      </c>
      <c r="G40" s="101">
        <v>14</v>
      </c>
      <c r="H40" s="104">
        <f t="shared" si="5"/>
        <v>0.44317822095599868</v>
      </c>
    </row>
    <row r="41" spans="1:8" ht="12" customHeight="1" x14ac:dyDescent="0.25">
      <c r="A41" s="299"/>
      <c r="B41" s="78" t="s">
        <v>63</v>
      </c>
      <c r="C41" s="101">
        <f t="shared" si="3"/>
        <v>0</v>
      </c>
      <c r="D41" s="102">
        <f t="shared" si="4"/>
        <v>0</v>
      </c>
      <c r="E41" s="101">
        <v>0</v>
      </c>
      <c r="F41" s="102">
        <f t="shared" si="6"/>
        <v>0</v>
      </c>
      <c r="G41" s="101">
        <v>0</v>
      </c>
      <c r="H41" s="104">
        <f t="shared" si="5"/>
        <v>0</v>
      </c>
    </row>
    <row r="42" spans="1:8" x14ac:dyDescent="0.25">
      <c r="A42" s="300"/>
      <c r="B42" s="90" t="s">
        <v>64</v>
      </c>
      <c r="C42" s="105">
        <f t="shared" si="3"/>
        <v>20</v>
      </c>
      <c r="D42" s="106">
        <f t="shared" si="4"/>
        <v>0.63311174422285532</v>
      </c>
      <c r="E42" s="105">
        <v>20</v>
      </c>
      <c r="F42" s="106">
        <f t="shared" si="6"/>
        <v>0.63311174422285532</v>
      </c>
      <c r="G42" s="105">
        <v>0</v>
      </c>
      <c r="H42" s="108">
        <f t="shared" si="5"/>
        <v>0</v>
      </c>
    </row>
    <row r="43" spans="1:8" ht="14.25" customHeight="1" x14ac:dyDescent="0.25">
      <c r="A43" s="298" t="s">
        <v>17</v>
      </c>
      <c r="B43" s="78" t="s">
        <v>65</v>
      </c>
      <c r="C43" s="101">
        <f t="shared" si="3"/>
        <v>38</v>
      </c>
      <c r="D43" s="102">
        <f t="shared" si="4"/>
        <v>1.202912314023425</v>
      </c>
      <c r="E43" s="101">
        <v>24</v>
      </c>
      <c r="F43" s="102">
        <f t="shared" si="6"/>
        <v>0.75973409306742645</v>
      </c>
      <c r="G43" s="101">
        <v>14</v>
      </c>
      <c r="H43" s="104">
        <f t="shared" si="5"/>
        <v>0.44317822095599868</v>
      </c>
    </row>
    <row r="44" spans="1:8" x14ac:dyDescent="0.25">
      <c r="A44" s="299"/>
      <c r="B44" s="78" t="s">
        <v>66</v>
      </c>
      <c r="C44" s="101">
        <f t="shared" si="3"/>
        <v>273</v>
      </c>
      <c r="D44" s="102">
        <f t="shared" si="4"/>
        <v>8.6419753086419746</v>
      </c>
      <c r="E44" s="101">
        <v>194</v>
      </c>
      <c r="F44" s="102">
        <f t="shared" si="6"/>
        <v>6.1411839189616968</v>
      </c>
      <c r="G44" s="101">
        <v>79</v>
      </c>
      <c r="H44" s="104">
        <f t="shared" si="5"/>
        <v>2.5007913896802783</v>
      </c>
    </row>
    <row r="45" spans="1:8" x14ac:dyDescent="0.25">
      <c r="A45" s="299"/>
      <c r="B45" s="78" t="s">
        <v>67</v>
      </c>
      <c r="C45" s="110">
        <f t="shared" si="3"/>
        <v>0</v>
      </c>
      <c r="D45" s="111">
        <f t="shared" si="4"/>
        <v>0</v>
      </c>
      <c r="E45" s="110">
        <v>0</v>
      </c>
      <c r="F45" s="111">
        <f t="shared" si="6"/>
        <v>0</v>
      </c>
      <c r="G45" s="110">
        <v>0</v>
      </c>
      <c r="H45" s="112">
        <f t="shared" si="5"/>
        <v>0</v>
      </c>
    </row>
    <row r="46" spans="1:8" x14ac:dyDescent="0.25">
      <c r="A46" s="300"/>
      <c r="B46" s="79" t="s">
        <v>68</v>
      </c>
      <c r="C46" s="113">
        <f t="shared" si="3"/>
        <v>0</v>
      </c>
      <c r="D46" s="114">
        <f t="shared" si="4"/>
        <v>0</v>
      </c>
      <c r="E46" s="113">
        <v>0</v>
      </c>
      <c r="F46" s="114">
        <f t="shared" si="6"/>
        <v>0</v>
      </c>
      <c r="G46" s="113">
        <v>0</v>
      </c>
      <c r="H46" s="115">
        <f t="shared" si="5"/>
        <v>0</v>
      </c>
    </row>
    <row r="47" spans="1:8" ht="15" customHeight="1" x14ac:dyDescent="0.25">
      <c r="A47" s="312" t="s">
        <v>127</v>
      </c>
      <c r="B47" s="312"/>
      <c r="C47" s="312"/>
      <c r="D47" s="312"/>
      <c r="E47" s="312"/>
      <c r="F47" s="312"/>
      <c r="G47" s="312"/>
      <c r="H47" s="312"/>
    </row>
  </sheetData>
  <mergeCells count="18">
    <mergeCell ref="A2:H2"/>
    <mergeCell ref="A3:B5"/>
    <mergeCell ref="E3:H3"/>
    <mergeCell ref="C4:D4"/>
    <mergeCell ref="E4:F4"/>
    <mergeCell ref="G4:H4"/>
    <mergeCell ref="A47:H47"/>
    <mergeCell ref="A6:B6"/>
    <mergeCell ref="A7:A9"/>
    <mergeCell ref="A10:A15"/>
    <mergeCell ref="A16:A18"/>
    <mergeCell ref="A19:A22"/>
    <mergeCell ref="A23:A27"/>
    <mergeCell ref="A28:A32"/>
    <mergeCell ref="A33:A35"/>
    <mergeCell ref="A36:A39"/>
    <mergeCell ref="A40:A42"/>
    <mergeCell ref="A43:A46"/>
  </mergeCells>
  <pageMargins left="0.7" right="0.7" top="0.75" bottom="0.75" header="0.3" footer="0.3"/>
  <pageSetup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3"/>
  <sheetViews>
    <sheetView zoomScaleNormal="100" workbookViewId="0">
      <selection activeCell="C13" sqref="C13"/>
    </sheetView>
  </sheetViews>
  <sheetFormatPr baseColWidth="10" defaultRowHeight="15" x14ac:dyDescent="0.25"/>
  <cols>
    <col min="1" max="1" width="53.5703125" customWidth="1"/>
    <col min="2" max="2" width="19" customWidth="1"/>
    <col min="3" max="3" width="17.7109375" customWidth="1"/>
  </cols>
  <sheetData>
    <row r="3" spans="1:3" x14ac:dyDescent="0.25">
      <c r="A3" s="320" t="s">
        <v>131</v>
      </c>
      <c r="B3" s="320"/>
      <c r="C3" s="320"/>
    </row>
    <row r="4" spans="1:3" ht="17.25" customHeight="1" x14ac:dyDescent="0.25">
      <c r="A4" s="320"/>
      <c r="B4" s="320"/>
      <c r="C4" s="320"/>
    </row>
    <row r="5" spans="1:3" x14ac:dyDescent="0.25">
      <c r="A5" s="117" t="s">
        <v>132</v>
      </c>
      <c r="B5" s="118" t="s">
        <v>6</v>
      </c>
      <c r="C5" s="119" t="s">
        <v>7</v>
      </c>
    </row>
    <row r="6" spans="1:3" x14ac:dyDescent="0.25">
      <c r="A6" s="120" t="s">
        <v>3</v>
      </c>
      <c r="B6" s="121">
        <f>SUM(B7:B28)</f>
        <v>518</v>
      </c>
      <c r="C6" s="122">
        <f>SUM(C7:C27)</f>
        <v>99.999999999999986</v>
      </c>
    </row>
    <row r="7" spans="1:3" x14ac:dyDescent="0.25">
      <c r="A7" s="123" t="s">
        <v>73</v>
      </c>
      <c r="B7" s="35">
        <v>31</v>
      </c>
      <c r="C7" s="124">
        <f>(B7/$B$6)*100</f>
        <v>5.9845559845559846</v>
      </c>
    </row>
    <row r="8" spans="1:3" x14ac:dyDescent="0.25">
      <c r="A8" s="125" t="s">
        <v>74</v>
      </c>
      <c r="B8" s="47">
        <v>0</v>
      </c>
      <c r="C8" s="124">
        <f t="shared" ref="C8:C28" si="0">(B8/$B$6)*100</f>
        <v>0</v>
      </c>
    </row>
    <row r="9" spans="1:3" x14ac:dyDescent="0.25">
      <c r="A9" s="125" t="s">
        <v>75</v>
      </c>
      <c r="B9" s="47">
        <v>39</v>
      </c>
      <c r="C9" s="124">
        <f t="shared" si="0"/>
        <v>7.5289575289575295</v>
      </c>
    </row>
    <row r="10" spans="1:3" x14ac:dyDescent="0.25">
      <c r="A10" s="126" t="s">
        <v>76</v>
      </c>
      <c r="B10" s="47">
        <v>7</v>
      </c>
      <c r="C10" s="124">
        <f t="shared" si="0"/>
        <v>1.3513513513513513</v>
      </c>
    </row>
    <row r="11" spans="1:3" ht="25.5" x14ac:dyDescent="0.25">
      <c r="A11" s="126" t="s">
        <v>77</v>
      </c>
      <c r="B11" s="82">
        <v>0</v>
      </c>
      <c r="C11" s="124">
        <f t="shared" si="0"/>
        <v>0</v>
      </c>
    </row>
    <row r="12" spans="1:3" ht="20.25" customHeight="1" x14ac:dyDescent="0.25">
      <c r="A12" s="125" t="s">
        <v>78</v>
      </c>
      <c r="B12" s="82">
        <v>34</v>
      </c>
      <c r="C12" s="124">
        <f t="shared" si="0"/>
        <v>6.563706563706563</v>
      </c>
    </row>
    <row r="13" spans="1:3" ht="25.5" x14ac:dyDescent="0.25">
      <c r="A13" s="126" t="s">
        <v>79</v>
      </c>
      <c r="B13" s="82">
        <v>216</v>
      </c>
      <c r="C13" s="124">
        <f t="shared" si="0"/>
        <v>41.698841698841697</v>
      </c>
    </row>
    <row r="14" spans="1:3" ht="22.5" customHeight="1" x14ac:dyDescent="0.25">
      <c r="A14" s="125" t="s">
        <v>133</v>
      </c>
      <c r="B14" s="82">
        <v>16</v>
      </c>
      <c r="C14" s="124">
        <f t="shared" si="0"/>
        <v>3.0888030888030888</v>
      </c>
    </row>
    <row r="15" spans="1:3" x14ac:dyDescent="0.25">
      <c r="A15" s="126" t="s">
        <v>81</v>
      </c>
      <c r="B15" s="82">
        <v>28</v>
      </c>
      <c r="C15" s="124">
        <f t="shared" si="0"/>
        <v>5.4054054054054053</v>
      </c>
    </row>
    <row r="16" spans="1:3" x14ac:dyDescent="0.25">
      <c r="A16" s="125" t="s">
        <v>134</v>
      </c>
      <c r="B16" s="82">
        <v>0</v>
      </c>
      <c r="C16" s="124">
        <f t="shared" si="0"/>
        <v>0</v>
      </c>
    </row>
    <row r="17" spans="1:3" x14ac:dyDescent="0.25">
      <c r="A17" s="126" t="s">
        <v>83</v>
      </c>
      <c r="B17" s="82">
        <v>12</v>
      </c>
      <c r="C17" s="124">
        <f t="shared" si="0"/>
        <v>2.3166023166023164</v>
      </c>
    </row>
    <row r="18" spans="1:3" ht="19.5" customHeight="1" x14ac:dyDescent="0.25">
      <c r="A18" s="125" t="s">
        <v>84</v>
      </c>
      <c r="B18" s="82">
        <v>3</v>
      </c>
      <c r="C18" s="124">
        <f t="shared" si="0"/>
        <v>0.5791505791505791</v>
      </c>
    </row>
    <row r="19" spans="1:3" ht="18.75" customHeight="1" x14ac:dyDescent="0.25">
      <c r="A19" s="125" t="s">
        <v>85</v>
      </c>
      <c r="B19" s="82">
        <v>0</v>
      </c>
      <c r="C19" s="124">
        <f t="shared" si="0"/>
        <v>0</v>
      </c>
    </row>
    <row r="20" spans="1:3" x14ac:dyDescent="0.25">
      <c r="A20" s="126" t="s">
        <v>86</v>
      </c>
      <c r="B20" s="82">
        <v>0</v>
      </c>
      <c r="C20" s="124">
        <f t="shared" si="0"/>
        <v>0</v>
      </c>
    </row>
    <row r="21" spans="1:3" ht="25.5" x14ac:dyDescent="0.25">
      <c r="A21" s="126" t="s">
        <v>87</v>
      </c>
      <c r="B21" s="82">
        <v>0</v>
      </c>
      <c r="C21" s="124">
        <f t="shared" si="0"/>
        <v>0</v>
      </c>
    </row>
    <row r="22" spans="1:3" x14ac:dyDescent="0.25">
      <c r="A22" s="125" t="s">
        <v>88</v>
      </c>
      <c r="B22" s="47">
        <v>4</v>
      </c>
      <c r="C22" s="124">
        <f t="shared" si="0"/>
        <v>0.77220077220077221</v>
      </c>
    </row>
    <row r="23" spans="1:3" ht="25.5" x14ac:dyDescent="0.25">
      <c r="A23" s="126" t="s">
        <v>89</v>
      </c>
      <c r="B23" s="88">
        <v>95</v>
      </c>
      <c r="C23" s="124">
        <f t="shared" si="0"/>
        <v>18.339768339768341</v>
      </c>
    </row>
    <row r="24" spans="1:3" x14ac:dyDescent="0.25">
      <c r="A24" s="126" t="s">
        <v>90</v>
      </c>
      <c r="B24" s="47">
        <v>8</v>
      </c>
      <c r="C24" s="124">
        <f t="shared" si="0"/>
        <v>1.5444015444015444</v>
      </c>
    </row>
    <row r="25" spans="1:3" x14ac:dyDescent="0.25">
      <c r="A25" s="126" t="s">
        <v>91</v>
      </c>
      <c r="B25" s="47">
        <v>15</v>
      </c>
      <c r="C25" s="124">
        <f t="shared" si="0"/>
        <v>2.8957528957528957</v>
      </c>
    </row>
    <row r="26" spans="1:3" ht="25.5" x14ac:dyDescent="0.25">
      <c r="A26" s="126" t="s">
        <v>92</v>
      </c>
      <c r="B26" s="82">
        <v>10</v>
      </c>
      <c r="C26" s="124">
        <f t="shared" si="0"/>
        <v>1.9305019305019304</v>
      </c>
    </row>
    <row r="27" spans="1:3" x14ac:dyDescent="0.25">
      <c r="A27" s="125" t="s">
        <v>93</v>
      </c>
      <c r="B27" s="82">
        <v>0</v>
      </c>
      <c r="C27" s="124">
        <f t="shared" si="0"/>
        <v>0</v>
      </c>
    </row>
    <row r="28" spans="1:3" x14ac:dyDescent="0.25">
      <c r="A28" s="127" t="s">
        <v>135</v>
      </c>
      <c r="B28" s="80">
        <v>0</v>
      </c>
      <c r="C28" s="128">
        <f t="shared" si="0"/>
        <v>0</v>
      </c>
    </row>
    <row r="29" spans="1:3" x14ac:dyDescent="0.25">
      <c r="A29" s="321" t="s">
        <v>136</v>
      </c>
      <c r="B29" s="321"/>
      <c r="C29" s="321"/>
    </row>
    <row r="30" spans="1:3" x14ac:dyDescent="0.25">
      <c r="A30" s="78"/>
      <c r="B30" s="1"/>
      <c r="C30" s="1"/>
    </row>
    <row r="31" spans="1:3" x14ac:dyDescent="0.25">
      <c r="A31" s="78"/>
      <c r="B31" s="1"/>
      <c r="C31" s="1"/>
    </row>
    <row r="32" spans="1:3" x14ac:dyDescent="0.25">
      <c r="A32" s="78"/>
      <c r="B32" s="1"/>
      <c r="C32" s="1"/>
    </row>
    <row r="33" spans="1:3" x14ac:dyDescent="0.25">
      <c r="A33" s="78"/>
      <c r="B33" s="1"/>
      <c r="C33" s="1"/>
    </row>
    <row r="34" spans="1:3" x14ac:dyDescent="0.25">
      <c r="A34" s="78"/>
      <c r="B34" s="1"/>
      <c r="C34" s="1"/>
    </row>
    <row r="35" spans="1:3" x14ac:dyDescent="0.25">
      <c r="A35" s="78"/>
      <c r="B35" s="1"/>
      <c r="C35" s="1"/>
    </row>
    <row r="36" spans="1:3" x14ac:dyDescent="0.25">
      <c r="A36" s="78"/>
      <c r="B36" s="1"/>
      <c r="C36" s="1"/>
    </row>
    <row r="37" spans="1:3" x14ac:dyDescent="0.25">
      <c r="A37" s="78"/>
      <c r="B37" s="1"/>
      <c r="C37" s="1"/>
    </row>
    <row r="38" spans="1:3" x14ac:dyDescent="0.25">
      <c r="A38" s="129"/>
      <c r="B38" s="1"/>
      <c r="C38" s="1"/>
    </row>
    <row r="39" spans="1:3" x14ac:dyDescent="0.25">
      <c r="A39" s="78"/>
      <c r="B39" s="1"/>
      <c r="C39" s="1"/>
    </row>
    <row r="40" spans="1:3" x14ac:dyDescent="0.25">
      <c r="A40" s="78"/>
      <c r="B40" s="1"/>
      <c r="C40" s="1"/>
    </row>
    <row r="41" spans="1:3" x14ac:dyDescent="0.25">
      <c r="A41" s="78"/>
      <c r="B41" s="1"/>
      <c r="C41" s="1"/>
    </row>
    <row r="42" spans="1:3" x14ac:dyDescent="0.25">
      <c r="A42" s="78"/>
      <c r="B42" s="1"/>
      <c r="C42" s="1"/>
    </row>
    <row r="43" spans="1:3" x14ac:dyDescent="0.25">
      <c r="A43" s="130"/>
    </row>
  </sheetData>
  <mergeCells count="2">
    <mergeCell ref="A3:C4"/>
    <mergeCell ref="A29:C2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5"/>
  <sheetViews>
    <sheetView zoomScaleNormal="100" workbookViewId="0">
      <selection sqref="A1:D1048576"/>
    </sheetView>
  </sheetViews>
  <sheetFormatPr baseColWidth="10" defaultRowHeight="15" x14ac:dyDescent="0.25"/>
  <cols>
    <col min="1" max="1" width="35.28515625" customWidth="1"/>
    <col min="2" max="2" width="23.85546875" customWidth="1"/>
    <col min="3" max="3" width="30.28515625" customWidth="1"/>
    <col min="4" max="4" width="11.85546875" bestFit="1" customWidth="1"/>
  </cols>
  <sheetData>
    <row r="5" spans="1:4" ht="36.75" customHeight="1" x14ac:dyDescent="0.25">
      <c r="A5" s="322" t="s">
        <v>137</v>
      </c>
      <c r="B5" s="322"/>
      <c r="C5" s="322"/>
    </row>
    <row r="6" spans="1:4" x14ac:dyDescent="0.25">
      <c r="A6" s="323" t="s">
        <v>138</v>
      </c>
      <c r="B6" s="325" t="s">
        <v>72</v>
      </c>
      <c r="C6" s="326"/>
    </row>
    <row r="7" spans="1:4" x14ac:dyDescent="0.25">
      <c r="A7" s="324"/>
      <c r="B7" s="131" t="s">
        <v>139</v>
      </c>
      <c r="C7" s="132" t="s">
        <v>7</v>
      </c>
    </row>
    <row r="8" spans="1:4" ht="15.75" thickBot="1" x14ac:dyDescent="0.3">
      <c r="A8" s="133" t="s">
        <v>3</v>
      </c>
      <c r="B8" s="134">
        <f t="shared" ref="B8:C8" si="0">SUM(B9:B14)</f>
        <v>518</v>
      </c>
      <c r="C8" s="135">
        <f t="shared" si="0"/>
        <v>100</v>
      </c>
      <c r="D8" s="136"/>
    </row>
    <row r="9" spans="1:4" ht="25.5" customHeight="1" x14ac:dyDescent="0.25">
      <c r="A9" s="137" t="s">
        <v>140</v>
      </c>
      <c r="B9" s="138">
        <v>147</v>
      </c>
      <c r="C9" s="139">
        <f>(B9/$B$8)*100</f>
        <v>28.378378378378379</v>
      </c>
    </row>
    <row r="10" spans="1:4" ht="24.75" customHeight="1" x14ac:dyDescent="0.25">
      <c r="A10" s="140" t="s">
        <v>141</v>
      </c>
      <c r="B10" s="138">
        <v>96</v>
      </c>
      <c r="C10" s="139">
        <f t="shared" ref="C10:C14" si="1">(B10/$B$8)*100</f>
        <v>18.532818532818531</v>
      </c>
    </row>
    <row r="11" spans="1:4" ht="24" customHeight="1" x14ac:dyDescent="0.25">
      <c r="A11" s="140" t="s">
        <v>142</v>
      </c>
      <c r="B11" s="138">
        <v>87</v>
      </c>
      <c r="C11" s="139">
        <f t="shared" si="1"/>
        <v>16.795366795366796</v>
      </c>
    </row>
    <row r="12" spans="1:4" ht="24.75" customHeight="1" x14ac:dyDescent="0.25">
      <c r="A12" s="140" t="s">
        <v>143</v>
      </c>
      <c r="B12" s="138">
        <v>0</v>
      </c>
      <c r="C12" s="139">
        <f t="shared" si="1"/>
        <v>0</v>
      </c>
    </row>
    <row r="13" spans="1:4" ht="22.5" customHeight="1" x14ac:dyDescent="0.25">
      <c r="A13" s="140" t="s">
        <v>144</v>
      </c>
      <c r="B13" s="138">
        <v>0</v>
      </c>
      <c r="C13" s="139">
        <f t="shared" si="1"/>
        <v>0</v>
      </c>
    </row>
    <row r="14" spans="1:4" ht="24.75" customHeight="1" x14ac:dyDescent="0.25">
      <c r="A14" s="141" t="s">
        <v>145</v>
      </c>
      <c r="B14" s="142">
        <v>188</v>
      </c>
      <c r="C14" s="143">
        <f t="shared" si="1"/>
        <v>36.293436293436294</v>
      </c>
    </row>
    <row r="15" spans="1:4" ht="20.25" customHeight="1" x14ac:dyDescent="0.25">
      <c r="A15" s="327" t="s">
        <v>146</v>
      </c>
      <c r="B15" s="327"/>
      <c r="C15" s="327"/>
    </row>
  </sheetData>
  <mergeCells count="4">
    <mergeCell ref="A5:C5"/>
    <mergeCell ref="A6:A7"/>
    <mergeCell ref="B6:C6"/>
    <mergeCell ref="A15:C1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23"/>
  <sheetViews>
    <sheetView zoomScaleNormal="100" workbookViewId="0">
      <selection activeCell="B14" sqref="B14"/>
    </sheetView>
  </sheetViews>
  <sheetFormatPr baseColWidth="10" defaultRowHeight="15" x14ac:dyDescent="0.25"/>
  <cols>
    <col min="1" max="1" width="43.28515625" customWidth="1"/>
    <col min="2" max="2" width="46.5703125" customWidth="1"/>
  </cols>
  <sheetData>
    <row r="4" spans="1:2" ht="15.75" x14ac:dyDescent="0.25">
      <c r="A4" s="144" t="s">
        <v>147</v>
      </c>
    </row>
    <row r="6" spans="1:2" ht="15" customHeight="1" x14ac:dyDescent="0.25"/>
    <row r="7" spans="1:2" ht="26.25" customHeight="1" x14ac:dyDescent="0.25">
      <c r="A7" s="145"/>
    </row>
    <row r="8" spans="1:2" ht="31.5" customHeight="1" thickBot="1" x14ac:dyDescent="0.3">
      <c r="A8" s="328" t="s">
        <v>148</v>
      </c>
      <c r="B8" s="328"/>
    </row>
    <row r="9" spans="1:2" x14ac:dyDescent="0.25">
      <c r="A9" s="329" t="s">
        <v>149</v>
      </c>
      <c r="B9" s="331" t="s">
        <v>72</v>
      </c>
    </row>
    <row r="10" spans="1:2" ht="15.75" thickBot="1" x14ac:dyDescent="0.3">
      <c r="A10" s="330"/>
      <c r="B10" s="332"/>
    </row>
    <row r="11" spans="1:2" x14ac:dyDescent="0.25">
      <c r="A11" s="146" t="s">
        <v>150</v>
      </c>
      <c r="B11" s="147">
        <v>686</v>
      </c>
    </row>
    <row r="12" spans="1:2" x14ac:dyDescent="0.25">
      <c r="A12" s="146" t="s">
        <v>151</v>
      </c>
      <c r="B12" s="147">
        <v>287</v>
      </c>
    </row>
    <row r="13" spans="1:2" x14ac:dyDescent="0.25">
      <c r="A13" s="146" t="s">
        <v>152</v>
      </c>
      <c r="B13" s="147">
        <v>2713</v>
      </c>
    </row>
    <row r="14" spans="1:2" x14ac:dyDescent="0.25">
      <c r="A14" s="148" t="s">
        <v>153</v>
      </c>
      <c r="B14" s="147">
        <v>414</v>
      </c>
    </row>
    <row r="15" spans="1:2" x14ac:dyDescent="0.25">
      <c r="A15" s="148" t="s">
        <v>154</v>
      </c>
      <c r="B15" s="147">
        <v>144</v>
      </c>
    </row>
    <row r="16" spans="1:2" x14ac:dyDescent="0.25">
      <c r="A16" s="148" t="s">
        <v>155</v>
      </c>
      <c r="B16" s="147">
        <v>124</v>
      </c>
    </row>
    <row r="17" spans="1:2" ht="15.75" customHeight="1" x14ac:dyDescent="0.25">
      <c r="A17" s="148" t="s">
        <v>156</v>
      </c>
      <c r="B17" s="147">
        <v>7</v>
      </c>
    </row>
    <row r="18" spans="1:2" x14ac:dyDescent="0.25">
      <c r="A18" s="148" t="s">
        <v>157</v>
      </c>
      <c r="B18" s="147">
        <v>0</v>
      </c>
    </row>
    <row r="19" spans="1:2" x14ac:dyDescent="0.25">
      <c r="A19" s="148" t="s">
        <v>158</v>
      </c>
      <c r="B19" s="149">
        <v>717</v>
      </c>
    </row>
    <row r="20" spans="1:2" x14ac:dyDescent="0.25">
      <c r="A20" s="146" t="s">
        <v>159</v>
      </c>
      <c r="B20" s="150">
        <v>146</v>
      </c>
    </row>
    <row r="21" spans="1:2" x14ac:dyDescent="0.25">
      <c r="A21" s="146" t="s">
        <v>160</v>
      </c>
      <c r="B21" s="150">
        <v>0</v>
      </c>
    </row>
    <row r="22" spans="1:2" ht="15.75" thickBot="1" x14ac:dyDescent="0.3">
      <c r="A22" s="151" t="s">
        <v>161</v>
      </c>
      <c r="B22" s="152">
        <v>2546</v>
      </c>
    </row>
    <row r="23" spans="1:2" x14ac:dyDescent="0.25">
      <c r="A23" s="153" t="s">
        <v>162</v>
      </c>
    </row>
  </sheetData>
  <mergeCells count="3">
    <mergeCell ref="A8:B8"/>
    <mergeCell ref="A9:A10"/>
    <mergeCell ref="B9:B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11</vt:i4>
      </vt:variant>
    </vt:vector>
  </HeadingPairs>
  <TitlesOfParts>
    <vt:vector size="27" baseType="lpstr">
      <vt:lpstr>Público Atendido Inspeción</vt:lpstr>
      <vt:lpstr>Visitas de Inspección</vt:lpstr>
      <vt:lpstr>Visistas de Inspec Por Ram de A</vt:lpstr>
      <vt:lpstr> Infracciones Inspección</vt:lpstr>
      <vt:lpstr>Asistencia Judicial 1</vt:lpstr>
      <vt:lpstr>Asistencia Judicial 2</vt:lpstr>
      <vt:lpstr>Asistencia Judicial3</vt:lpstr>
      <vt:lpstr>Asistencia Judicial 4</vt:lpstr>
      <vt:lpstr>Higiene y Seguridad 1</vt:lpstr>
      <vt:lpstr>Higiene y Seguridad 2</vt:lpstr>
      <vt:lpstr>Trabajo Infantil1</vt:lpstr>
      <vt:lpstr>Trabajo Infantil 3</vt:lpstr>
      <vt:lpstr>Trabajo Infantil 4</vt:lpstr>
      <vt:lpstr>Mediacón 1</vt:lpstr>
      <vt:lpstr>Mediación 2</vt:lpstr>
      <vt:lpstr>Mediación 3</vt:lpstr>
      <vt:lpstr>' Infracciones Inspección'!Área_de_impresión</vt:lpstr>
      <vt:lpstr>'Asistencia Judicial 2'!Área_de_impresión</vt:lpstr>
      <vt:lpstr>'Asistencia Judicial 4'!Área_de_impresión</vt:lpstr>
      <vt:lpstr>'Asistencia Judicial3'!Área_de_impresión</vt:lpstr>
      <vt:lpstr>'Higiene y Seguridad 1'!Área_de_impresión</vt:lpstr>
      <vt:lpstr>'Mediación 2'!Área_de_impresión</vt:lpstr>
      <vt:lpstr>'Mediación 3'!Área_de_impresión</vt:lpstr>
      <vt:lpstr>'Mediacón 1'!Área_de_impresión</vt:lpstr>
      <vt:lpstr>'Público Atendido Inspeción'!Área_de_impresión</vt:lpstr>
      <vt:lpstr>'Trabajo Infantil 3'!Área_de_impresión</vt:lpstr>
      <vt:lpstr>'Trabajo Infantil 4'!Área_de_impresión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Patria Minerva</cp:lastModifiedBy>
  <cp:lastPrinted>2022-07-21T13:59:47Z</cp:lastPrinted>
  <dcterms:created xsi:type="dcterms:W3CDTF">2022-07-20T16:07:17Z</dcterms:created>
  <dcterms:modified xsi:type="dcterms:W3CDTF">2022-07-21T14:00:15Z</dcterms:modified>
</cp:coreProperties>
</file>